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omments1.xml" ContentType="application/vnd.openxmlformats-officedocument.spreadsheetml.comment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2.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ml.chartshapes+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4.xml" ContentType="application/vnd.openxmlformats-officedocument.drawingml.chartshapes+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6.xml" ContentType="application/vnd.openxmlformats-officedocument.drawingml.chartshapes+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7.xml" ContentType="application/vnd.openxmlformats-officedocument.drawingml.chartshapes+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8.xml" ContentType="application/vnd.openxmlformats-officedocument.drawingml.chartshapes+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9.xml" ContentType="application/vnd.openxmlformats-officedocument.drawingml.chartshapes+xml"/>
  <Override PartName="/xl/drawings/drawing20.xml" ContentType="application/vnd.openxmlformats-officedocument.drawing+xml"/>
  <Override PartName="/xl/comments2.xml" ContentType="application/vnd.openxmlformats-officedocument.spreadsheetml.comments+xml"/>
  <Override PartName="/xl/drawings/drawing21.xml" ContentType="application/vnd.openxmlformats-officedocument.drawing+xml"/>
  <Override PartName="/xl/comments3.xml" ContentType="application/vnd.openxmlformats-officedocument.spreadsheetml.comments+xml"/>
  <Override PartName="/xl/drawings/drawing22.xml" ContentType="application/vnd.openxmlformats-officedocument.drawing+xml"/>
  <Override PartName="/xl/comments4.xml" ContentType="application/vnd.openxmlformats-officedocument.spreadsheetml.comments+xml"/>
  <Override PartName="/xl/drawings/drawing23.xml" ContentType="application/vnd.openxmlformats-officedocument.drawing+xml"/>
  <Override PartName="/xl/comments5.xml" ContentType="application/vnd.openxmlformats-officedocument.spreadsheetml.comments+xml"/>
  <Override PartName="/xl/drawings/drawing24.xml" ContentType="application/vnd.openxmlformats-officedocument.drawing+xml"/>
  <Override PartName="/xl/comments6.xml" ContentType="application/vnd.openxmlformats-officedocument.spreadsheetml.comments+xml"/>
  <Override PartName="/xl/drawings/drawing25.xml" ContentType="application/vnd.openxmlformats-officedocument.drawing+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wner\Documents\CHIA\Dashboard Models\"/>
    </mc:Choice>
  </mc:AlternateContent>
  <bookViews>
    <workbookView xWindow="0" yWindow="0" windowWidth="20490" windowHeight="7155" firstSheet="3" activeTab="6"/>
  </bookViews>
  <sheets>
    <sheet name="Introduction" sheetId="16" r:id="rId1"/>
    <sheet name="Report" sheetId="9" r:id="rId2"/>
    <sheet name=" Tables &amp; Charts" sheetId="11" r:id="rId3"/>
    <sheet name="YRBS" sheetId="1" r:id="rId4"/>
    <sheet name="Binge Drinkers BRFSS" sheetId="4" r:id="rId5"/>
    <sheet name="Arrests Epi Report" sheetId="14" r:id="rId6"/>
    <sheet name="Hospitalizations Epi Report" sheetId="15" r:id="rId7"/>
    <sheet name="Outlet Density" sheetId="17" r:id="rId8"/>
    <sheet name="DFC or STOP Act" sheetId="3" r:id="rId9"/>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95" i="11" l="1"/>
  <c r="B194" i="11"/>
  <c r="B193" i="11"/>
  <c r="D189" i="11"/>
  <c r="C189" i="11"/>
  <c r="B191" i="11"/>
  <c r="W8" i="17" l="1"/>
  <c r="V8" i="17"/>
  <c r="AD8" i="17"/>
  <c r="AC8" i="17"/>
  <c r="AA27" i="17" l="1"/>
  <c r="AA28" i="17"/>
  <c r="AA29" i="17"/>
  <c r="AA30" i="17"/>
  <c r="AA31" i="17"/>
  <c r="AA32" i="17"/>
  <c r="AA33" i="17"/>
  <c r="AA34" i="17"/>
  <c r="AA35" i="17"/>
  <c r="AA36" i="17"/>
  <c r="AA37" i="17"/>
  <c r="AA38" i="17"/>
  <c r="AA39" i="17"/>
  <c r="AA40" i="17"/>
  <c r="AA41" i="17"/>
  <c r="AA42" i="17"/>
  <c r="AA43" i="17"/>
  <c r="AA44" i="17"/>
  <c r="AA45" i="17"/>
  <c r="AA46" i="17"/>
  <c r="AA47" i="17"/>
  <c r="AA48" i="17"/>
  <c r="AA49" i="17"/>
  <c r="AA50" i="17"/>
  <c r="AA51" i="17"/>
  <c r="AA52" i="17"/>
  <c r="AA53" i="17"/>
  <c r="AA54" i="17"/>
  <c r="AA55" i="17"/>
  <c r="AA56" i="17"/>
  <c r="AA57" i="17"/>
  <c r="AA58" i="17"/>
  <c r="AA59" i="17"/>
  <c r="AA60" i="17"/>
  <c r="AA61" i="17"/>
  <c r="AA62" i="17"/>
  <c r="AA63" i="17"/>
  <c r="AA64" i="17"/>
  <c r="AA65" i="17"/>
  <c r="AB9" i="17"/>
  <c r="AB10" i="17"/>
  <c r="AB11" i="17"/>
  <c r="AB12" i="17"/>
  <c r="AB13" i="17"/>
  <c r="AB14" i="17"/>
  <c r="AB15" i="17"/>
  <c r="AB16" i="17"/>
  <c r="AB17" i="17"/>
  <c r="AB18" i="17"/>
  <c r="AB19" i="17"/>
  <c r="AB20" i="17"/>
  <c r="AB21" i="17"/>
  <c r="AB22" i="17"/>
  <c r="AB23" i="17"/>
  <c r="AB24" i="17"/>
  <c r="AB25" i="17"/>
  <c r="AB26" i="17"/>
  <c r="AB27" i="17"/>
  <c r="AB28" i="17"/>
  <c r="AB29" i="17"/>
  <c r="AB30" i="17"/>
  <c r="AB31" i="17"/>
  <c r="AB32" i="17"/>
  <c r="AB33" i="17"/>
  <c r="AB34" i="17"/>
  <c r="AB35" i="17"/>
  <c r="AB36" i="17"/>
  <c r="AB37" i="17"/>
  <c r="AB38" i="17"/>
  <c r="AB39" i="17"/>
  <c r="AB40" i="17"/>
  <c r="AB41" i="17"/>
  <c r="AB42" i="17"/>
  <c r="AB43" i="17"/>
  <c r="AB44" i="17"/>
  <c r="AB45" i="17"/>
  <c r="AB46" i="17"/>
  <c r="AB47" i="17"/>
  <c r="AB48" i="17"/>
  <c r="AB49" i="17"/>
  <c r="AB50" i="17"/>
  <c r="AB51" i="17"/>
  <c r="AB52" i="17"/>
  <c r="AB53" i="17"/>
  <c r="AB54" i="17"/>
  <c r="AB55" i="17"/>
  <c r="AB56" i="17"/>
  <c r="AB57" i="17"/>
  <c r="AB58" i="17"/>
  <c r="AB59" i="17"/>
  <c r="AB60" i="17"/>
  <c r="AB61" i="17"/>
  <c r="AB62" i="17"/>
  <c r="AB63" i="17"/>
  <c r="AB64" i="17"/>
  <c r="AB65" i="17"/>
  <c r="AA9" i="17"/>
  <c r="AA10" i="17"/>
  <c r="AA11" i="17"/>
  <c r="AA12" i="17"/>
  <c r="AA13" i="17"/>
  <c r="AA14" i="17"/>
  <c r="AA15" i="17"/>
  <c r="AA16" i="17"/>
  <c r="AA17" i="17"/>
  <c r="AA18" i="17"/>
  <c r="AA19" i="17"/>
  <c r="AA20" i="17"/>
  <c r="AA21" i="17"/>
  <c r="AA22" i="17"/>
  <c r="AA23" i="17"/>
  <c r="AA24" i="17"/>
  <c r="AA25" i="17"/>
  <c r="AA26" i="17"/>
  <c r="AA8" i="17"/>
  <c r="AB8" i="17"/>
  <c r="X8" i="17" l="1"/>
  <c r="Y8" i="17"/>
  <c r="D196" i="11" l="1"/>
  <c r="D195" i="11"/>
  <c r="D194" i="11"/>
  <c r="D193" i="11"/>
  <c r="D192" i="11"/>
  <c r="D191" i="11"/>
  <c r="D190" i="11"/>
  <c r="C196" i="11"/>
  <c r="C195" i="11"/>
  <c r="C194" i="11"/>
  <c r="C193" i="11"/>
  <c r="C192" i="11"/>
  <c r="C191" i="11"/>
  <c r="C190" i="11"/>
  <c r="B192" i="11"/>
  <c r="Z9" i="17" l="1"/>
  <c r="Z10" i="17"/>
  <c r="Z11" i="17"/>
  <c r="Z12" i="17"/>
  <c r="Z13" i="17"/>
  <c r="Z14" i="17"/>
  <c r="Z15" i="17"/>
  <c r="Z16" i="17"/>
  <c r="Z17" i="17"/>
  <c r="Z18" i="17"/>
  <c r="Z19" i="17"/>
  <c r="Z20" i="17"/>
  <c r="Z21" i="17"/>
  <c r="Z22" i="17"/>
  <c r="Z23" i="17"/>
  <c r="Z24" i="17"/>
  <c r="Z25" i="17"/>
  <c r="Z26" i="17"/>
  <c r="Z27" i="17"/>
  <c r="Z28" i="17"/>
  <c r="Z29" i="17"/>
  <c r="Z30" i="17"/>
  <c r="Z31" i="17"/>
  <c r="Z32" i="17"/>
  <c r="Z33" i="17"/>
  <c r="Z34" i="17"/>
  <c r="Z35" i="17"/>
  <c r="Z36" i="17"/>
  <c r="Z37" i="17"/>
  <c r="Z38" i="17"/>
  <c r="Z39" i="17"/>
  <c r="Z40" i="17"/>
  <c r="Z41" i="17"/>
  <c r="Z42" i="17"/>
  <c r="Z43" i="17"/>
  <c r="Z44" i="17"/>
  <c r="Z45" i="17"/>
  <c r="Z46" i="17"/>
  <c r="Z47" i="17"/>
  <c r="Z48" i="17"/>
  <c r="Z49" i="17"/>
  <c r="Z50" i="17"/>
  <c r="Z51" i="17"/>
  <c r="Z52" i="17"/>
  <c r="Z53" i="17"/>
  <c r="Z54" i="17"/>
  <c r="Z55" i="17"/>
  <c r="Z56" i="17"/>
  <c r="Z57" i="17"/>
  <c r="Z58" i="17"/>
  <c r="Z59" i="17"/>
  <c r="Z60" i="17"/>
  <c r="Z61" i="17"/>
  <c r="Z62" i="17"/>
  <c r="Z63" i="17"/>
  <c r="Z64" i="17"/>
  <c r="Z65" i="17"/>
  <c r="Y9" i="17"/>
  <c r="Y10" i="17"/>
  <c r="Y11" i="17"/>
  <c r="Y12" i="17"/>
  <c r="Y13" i="17"/>
  <c r="Y14" i="17"/>
  <c r="Y15" i="17"/>
  <c r="Y16" i="17"/>
  <c r="Y17" i="17"/>
  <c r="Y18" i="17"/>
  <c r="Y19" i="17"/>
  <c r="Y20" i="17"/>
  <c r="Y21" i="17"/>
  <c r="Y22" i="17"/>
  <c r="Y23" i="17"/>
  <c r="Y24" i="17"/>
  <c r="Y25" i="17"/>
  <c r="Y26" i="17"/>
  <c r="Y27" i="17"/>
  <c r="Y28" i="17"/>
  <c r="Y29" i="17"/>
  <c r="Y30" i="17"/>
  <c r="Y31" i="17"/>
  <c r="Y32" i="17"/>
  <c r="Y33" i="17"/>
  <c r="Y34" i="17"/>
  <c r="Y35" i="17"/>
  <c r="Y36" i="17"/>
  <c r="Y37" i="17"/>
  <c r="Y38" i="17"/>
  <c r="Y39" i="17"/>
  <c r="Y40" i="17"/>
  <c r="Y41" i="17"/>
  <c r="Y42" i="17"/>
  <c r="Y43" i="17"/>
  <c r="Y44" i="17"/>
  <c r="Y45" i="17"/>
  <c r="Y46" i="17"/>
  <c r="Y47" i="17"/>
  <c r="Y48" i="17"/>
  <c r="Y49" i="17"/>
  <c r="Y50" i="17"/>
  <c r="Y51" i="17"/>
  <c r="Y52" i="17"/>
  <c r="Y53" i="17"/>
  <c r="Y54" i="17"/>
  <c r="Y55" i="17"/>
  <c r="Y56" i="17"/>
  <c r="Y57" i="17"/>
  <c r="Y58" i="17"/>
  <c r="Y59" i="17"/>
  <c r="Y60" i="17"/>
  <c r="Y61" i="17"/>
  <c r="Y62" i="17"/>
  <c r="Y63" i="17"/>
  <c r="Y64" i="17"/>
  <c r="Y65" i="17"/>
  <c r="X9" i="17"/>
  <c r="X10" i="17"/>
  <c r="X11" i="17"/>
  <c r="X12" i="17"/>
  <c r="X13" i="17"/>
  <c r="X14" i="17"/>
  <c r="X15" i="17"/>
  <c r="X16" i="17"/>
  <c r="X17" i="17"/>
  <c r="X18" i="17"/>
  <c r="X19" i="17"/>
  <c r="X20" i="17"/>
  <c r="X21" i="17"/>
  <c r="X22" i="17"/>
  <c r="X23" i="17"/>
  <c r="X24" i="17"/>
  <c r="X25" i="17"/>
  <c r="X26" i="17"/>
  <c r="X27" i="17"/>
  <c r="X28" i="17"/>
  <c r="X29" i="17"/>
  <c r="X30" i="17"/>
  <c r="X31" i="17"/>
  <c r="X32" i="17"/>
  <c r="X33" i="17"/>
  <c r="X34" i="17"/>
  <c r="X35" i="17"/>
  <c r="X36" i="17"/>
  <c r="X37" i="17"/>
  <c r="X38" i="17"/>
  <c r="X39" i="17"/>
  <c r="X40" i="17"/>
  <c r="X41" i="17"/>
  <c r="X42" i="17"/>
  <c r="X43" i="17"/>
  <c r="X44" i="17"/>
  <c r="X45" i="17"/>
  <c r="X46" i="17"/>
  <c r="X47" i="17"/>
  <c r="X48" i="17"/>
  <c r="X49" i="17"/>
  <c r="X50" i="17"/>
  <c r="X51" i="17"/>
  <c r="X52" i="17"/>
  <c r="X53" i="17"/>
  <c r="X54" i="17"/>
  <c r="X55" i="17"/>
  <c r="X56" i="17"/>
  <c r="X57" i="17"/>
  <c r="X58" i="17"/>
  <c r="X59" i="17"/>
  <c r="X60" i="17"/>
  <c r="X61" i="17"/>
  <c r="X62" i="17"/>
  <c r="X63" i="17"/>
  <c r="X64" i="17"/>
  <c r="X65" i="17"/>
  <c r="C113" i="11" l="1"/>
  <c r="C161" i="11" l="1"/>
  <c r="C162" i="11"/>
  <c r="A195" i="11" l="1"/>
  <c r="A194" i="11"/>
  <c r="A193" i="11"/>
  <c r="A191" i="11"/>
  <c r="N4" i="3" l="1"/>
  <c r="M4" i="3"/>
  <c r="L4" i="3"/>
  <c r="K4" i="3"/>
  <c r="J4" i="3"/>
  <c r="I4" i="3"/>
  <c r="H4" i="3"/>
  <c r="G4" i="3"/>
  <c r="I8" i="17" l="1"/>
  <c r="Z8" i="17" s="1"/>
  <c r="C198" i="11" l="1"/>
  <c r="C199" i="11"/>
  <c r="L8" i="17"/>
  <c r="M8" i="17"/>
  <c r="C100" i="11" l="1"/>
  <c r="B109" i="11"/>
  <c r="B108" i="11"/>
  <c r="B107" i="11"/>
  <c r="B106" i="11"/>
  <c r="B105" i="11"/>
  <c r="B104" i="11"/>
  <c r="B103" i="11"/>
  <c r="Q4" i="4"/>
  <c r="A192" i="11" l="1"/>
  <c r="S65" i="17"/>
  <c r="R65" i="17"/>
  <c r="Q65" i="17"/>
  <c r="P65" i="17"/>
  <c r="O65" i="17"/>
  <c r="S64" i="17"/>
  <c r="R64" i="17"/>
  <c r="Q64" i="17"/>
  <c r="P64" i="17"/>
  <c r="O64" i="17"/>
  <c r="S63" i="17"/>
  <c r="R63" i="17"/>
  <c r="Q63" i="17"/>
  <c r="P63" i="17"/>
  <c r="O63" i="17"/>
  <c r="S62" i="17"/>
  <c r="R62" i="17"/>
  <c r="Q62" i="17"/>
  <c r="P62" i="17"/>
  <c r="O62" i="17"/>
  <c r="S61" i="17"/>
  <c r="R61" i="17"/>
  <c r="Q61" i="17"/>
  <c r="P61" i="17"/>
  <c r="O61" i="17"/>
  <c r="S60" i="17"/>
  <c r="R60" i="17"/>
  <c r="Q60" i="17"/>
  <c r="P60" i="17"/>
  <c r="O60" i="17"/>
  <c r="S59" i="17"/>
  <c r="R59" i="17"/>
  <c r="Q59" i="17"/>
  <c r="P59" i="17"/>
  <c r="O59" i="17"/>
  <c r="S58" i="17"/>
  <c r="R58" i="17"/>
  <c r="Q58" i="17"/>
  <c r="P58" i="17"/>
  <c r="O58" i="17"/>
  <c r="S57" i="17"/>
  <c r="R57" i="17"/>
  <c r="Q57" i="17"/>
  <c r="P57" i="17"/>
  <c r="O57" i="17"/>
  <c r="S56" i="17"/>
  <c r="R56" i="17"/>
  <c r="Q56" i="17"/>
  <c r="P56" i="17"/>
  <c r="O56" i="17"/>
  <c r="S55" i="17"/>
  <c r="R55" i="17"/>
  <c r="Q55" i="17"/>
  <c r="P55" i="17"/>
  <c r="O55" i="17"/>
  <c r="S54" i="17"/>
  <c r="R54" i="17"/>
  <c r="Q54" i="17"/>
  <c r="P54" i="17"/>
  <c r="O54" i="17"/>
  <c r="S53" i="17"/>
  <c r="R53" i="17"/>
  <c r="Q53" i="17"/>
  <c r="P53" i="17"/>
  <c r="O53" i="17"/>
  <c r="S52" i="17"/>
  <c r="R52" i="17"/>
  <c r="Q52" i="17"/>
  <c r="P52" i="17"/>
  <c r="O52" i="17"/>
  <c r="S51" i="17"/>
  <c r="R51" i="17"/>
  <c r="Q51" i="17"/>
  <c r="P51" i="17"/>
  <c r="O51" i="17"/>
  <c r="S50" i="17"/>
  <c r="R50" i="17"/>
  <c r="Q50" i="17"/>
  <c r="P50" i="17"/>
  <c r="O50" i="17"/>
  <c r="S49" i="17"/>
  <c r="R49" i="17"/>
  <c r="Q49" i="17"/>
  <c r="P49" i="17"/>
  <c r="O49" i="17"/>
  <c r="S48" i="17"/>
  <c r="R48" i="17"/>
  <c r="Q48" i="17"/>
  <c r="P48" i="17"/>
  <c r="O48" i="17"/>
  <c r="S47" i="17"/>
  <c r="R47" i="17"/>
  <c r="Q47" i="17"/>
  <c r="P47" i="17"/>
  <c r="O47" i="17"/>
  <c r="S46" i="17"/>
  <c r="R46" i="17"/>
  <c r="Q46" i="17"/>
  <c r="P46" i="17"/>
  <c r="O46" i="17"/>
  <c r="S45" i="17"/>
  <c r="R45" i="17"/>
  <c r="Q45" i="17"/>
  <c r="P45" i="17"/>
  <c r="O45" i="17"/>
  <c r="S44" i="17"/>
  <c r="R44" i="17"/>
  <c r="Q44" i="17"/>
  <c r="P44" i="17"/>
  <c r="O44" i="17"/>
  <c r="S43" i="17"/>
  <c r="R43" i="17"/>
  <c r="Q43" i="17"/>
  <c r="P43" i="17"/>
  <c r="O43" i="17"/>
  <c r="S42" i="17"/>
  <c r="R42" i="17"/>
  <c r="Q42" i="17"/>
  <c r="P42" i="17"/>
  <c r="O42" i="17"/>
  <c r="S41" i="17"/>
  <c r="R41" i="17"/>
  <c r="Q41" i="17"/>
  <c r="P41" i="17"/>
  <c r="O41" i="17"/>
  <c r="S40" i="17"/>
  <c r="R40" i="17"/>
  <c r="Q40" i="17"/>
  <c r="P40" i="17"/>
  <c r="O40" i="17"/>
  <c r="S39" i="17"/>
  <c r="R39" i="17"/>
  <c r="Q39" i="17"/>
  <c r="P39" i="17"/>
  <c r="O39" i="17"/>
  <c r="S38" i="17"/>
  <c r="R38" i="17"/>
  <c r="Q38" i="17"/>
  <c r="P38" i="17"/>
  <c r="O38" i="17"/>
  <c r="S37" i="17"/>
  <c r="R37" i="17"/>
  <c r="Q37" i="17"/>
  <c r="P37" i="17"/>
  <c r="O37" i="17"/>
  <c r="S36" i="17"/>
  <c r="R36" i="17"/>
  <c r="Q36" i="17"/>
  <c r="P36" i="17"/>
  <c r="O36" i="17"/>
  <c r="S35" i="17"/>
  <c r="R35" i="17"/>
  <c r="Q35" i="17"/>
  <c r="P35" i="17"/>
  <c r="O35" i="17"/>
  <c r="S34" i="17"/>
  <c r="R34" i="17"/>
  <c r="Q34" i="17"/>
  <c r="P34" i="17"/>
  <c r="O34" i="17"/>
  <c r="S33" i="17"/>
  <c r="R33" i="17"/>
  <c r="Q33" i="17"/>
  <c r="P33" i="17"/>
  <c r="O33" i="17"/>
  <c r="S32" i="17"/>
  <c r="R32" i="17"/>
  <c r="Q32" i="17"/>
  <c r="P32" i="17"/>
  <c r="O32" i="17"/>
  <c r="S31" i="17"/>
  <c r="R31" i="17"/>
  <c r="Q31" i="17"/>
  <c r="P31" i="17"/>
  <c r="O31" i="17"/>
  <c r="S30" i="17"/>
  <c r="R30" i="17"/>
  <c r="Q30" i="17"/>
  <c r="P30" i="17"/>
  <c r="O30" i="17"/>
  <c r="S29" i="17"/>
  <c r="R29" i="17"/>
  <c r="Q29" i="17"/>
  <c r="P29" i="17"/>
  <c r="O29" i="17"/>
  <c r="S28" i="17"/>
  <c r="R28" i="17"/>
  <c r="Q28" i="17"/>
  <c r="P28" i="17"/>
  <c r="O28" i="17"/>
  <c r="S27" i="17"/>
  <c r="R27" i="17"/>
  <c r="Q27" i="17"/>
  <c r="P27" i="17"/>
  <c r="O27" i="17"/>
  <c r="S26" i="17"/>
  <c r="R26" i="17"/>
  <c r="Q26" i="17"/>
  <c r="P26" i="17"/>
  <c r="O26" i="17"/>
  <c r="S25" i="17"/>
  <c r="R25" i="17"/>
  <c r="Q25" i="17"/>
  <c r="P25" i="17"/>
  <c r="O25" i="17"/>
  <c r="S24" i="17"/>
  <c r="R24" i="17"/>
  <c r="Q24" i="17"/>
  <c r="P24" i="17"/>
  <c r="O24" i="17"/>
  <c r="S23" i="17"/>
  <c r="R23" i="17"/>
  <c r="Q23" i="17"/>
  <c r="P23" i="17"/>
  <c r="O23" i="17"/>
  <c r="S22" i="17"/>
  <c r="R22" i="17"/>
  <c r="Q22" i="17"/>
  <c r="P22" i="17"/>
  <c r="O22" i="17"/>
  <c r="S21" i="17"/>
  <c r="R21" i="17"/>
  <c r="Q21" i="17"/>
  <c r="P21" i="17"/>
  <c r="O21" i="17"/>
  <c r="S20" i="17"/>
  <c r="R20" i="17"/>
  <c r="Q20" i="17"/>
  <c r="P20" i="17"/>
  <c r="O20" i="17"/>
  <c r="S19" i="17"/>
  <c r="R19" i="17"/>
  <c r="Q19" i="17"/>
  <c r="P19" i="17"/>
  <c r="O19" i="17"/>
  <c r="S18" i="17"/>
  <c r="R18" i="17"/>
  <c r="Q18" i="17"/>
  <c r="P18" i="17"/>
  <c r="O18" i="17"/>
  <c r="S17" i="17"/>
  <c r="R17" i="17"/>
  <c r="Q17" i="17"/>
  <c r="P17" i="17"/>
  <c r="O17" i="17"/>
  <c r="S16" i="17"/>
  <c r="R16" i="17"/>
  <c r="Q16" i="17"/>
  <c r="P16" i="17"/>
  <c r="O16" i="17"/>
  <c r="S15" i="17"/>
  <c r="R15" i="17"/>
  <c r="Q15" i="17"/>
  <c r="P15" i="17"/>
  <c r="O15" i="17"/>
  <c r="S14" i="17"/>
  <c r="R14" i="17"/>
  <c r="Q14" i="17"/>
  <c r="P14" i="17"/>
  <c r="O14" i="17"/>
  <c r="S13" i="17"/>
  <c r="R13" i="17"/>
  <c r="Q13" i="17"/>
  <c r="P13" i="17"/>
  <c r="O13" i="17"/>
  <c r="S12" i="17"/>
  <c r="R12" i="17"/>
  <c r="Q12" i="17"/>
  <c r="P12" i="17"/>
  <c r="O12" i="17"/>
  <c r="S11" i="17"/>
  <c r="R11" i="17"/>
  <c r="Q11" i="17"/>
  <c r="P11" i="17"/>
  <c r="O11" i="17"/>
  <c r="S10" i="17"/>
  <c r="R10" i="17"/>
  <c r="Q10" i="17"/>
  <c r="P10" i="17"/>
  <c r="O10" i="17"/>
  <c r="S9" i="17"/>
  <c r="R9" i="17"/>
  <c r="Q9" i="17"/>
  <c r="P9" i="17"/>
  <c r="O9" i="17"/>
  <c r="S8" i="17"/>
  <c r="R8" i="17"/>
  <c r="Q8" i="17"/>
  <c r="P8" i="17"/>
  <c r="O8" i="17"/>
  <c r="O4" i="3" l="1"/>
  <c r="F4" i="3"/>
  <c r="E9" i="3"/>
  <c r="E8" i="3"/>
  <c r="E7" i="3"/>
  <c r="E6" i="3"/>
  <c r="E5" i="3"/>
  <c r="C182" i="11" l="1"/>
  <c r="C181" i="11"/>
  <c r="C180" i="11"/>
  <c r="C179" i="11"/>
  <c r="C178" i="11"/>
  <c r="C177" i="11"/>
  <c r="B182" i="11"/>
  <c r="B181" i="11"/>
  <c r="B180" i="11"/>
  <c r="B179" i="11"/>
  <c r="B178" i="11"/>
  <c r="B176" i="11"/>
  <c r="A182" i="11"/>
  <c r="A181" i="11"/>
  <c r="A180" i="11"/>
  <c r="A179" i="11"/>
  <c r="A178" i="11"/>
  <c r="A177" i="11"/>
  <c r="D157" i="11"/>
  <c r="D156" i="11"/>
  <c r="D155" i="11"/>
  <c r="D154" i="11"/>
  <c r="D153" i="11"/>
  <c r="D152" i="11"/>
  <c r="C157" i="11"/>
  <c r="C156" i="11"/>
  <c r="C155" i="11"/>
  <c r="C154" i="11"/>
  <c r="C153" i="11"/>
  <c r="C152" i="11"/>
  <c r="B157" i="11"/>
  <c r="B156" i="11"/>
  <c r="B155" i="11"/>
  <c r="B154" i="11"/>
  <c r="B153" i="11"/>
  <c r="B152" i="11"/>
  <c r="A157" i="11"/>
  <c r="A156" i="11"/>
  <c r="A155" i="11"/>
  <c r="A154" i="11"/>
  <c r="A153" i="11"/>
  <c r="A152" i="11"/>
  <c r="B135" i="11"/>
  <c r="B134" i="11"/>
  <c r="B133" i="11"/>
  <c r="B132" i="11"/>
  <c r="B131" i="11"/>
  <c r="B130" i="11"/>
  <c r="D135" i="11"/>
  <c r="D134" i="11"/>
  <c r="D133" i="11"/>
  <c r="D132" i="11"/>
  <c r="D131" i="11"/>
  <c r="D130" i="11"/>
  <c r="C135" i="11"/>
  <c r="C134" i="11"/>
  <c r="C133" i="11"/>
  <c r="C132" i="11"/>
  <c r="C131" i="11"/>
  <c r="C130" i="11"/>
  <c r="A135" i="11"/>
  <c r="A134" i="11"/>
  <c r="A133" i="11"/>
  <c r="A132" i="11"/>
  <c r="A131" i="11"/>
  <c r="A130" i="11"/>
  <c r="D109" i="11" l="1"/>
  <c r="D108" i="11"/>
  <c r="D107" i="11"/>
  <c r="D106" i="11"/>
  <c r="D105" i="11"/>
  <c r="D104" i="11"/>
  <c r="D103" i="11"/>
  <c r="D102" i="11"/>
  <c r="C109" i="11"/>
  <c r="C108" i="11"/>
  <c r="C107" i="11"/>
  <c r="C106" i="11"/>
  <c r="C105" i="11"/>
  <c r="C104" i="11"/>
  <c r="C103" i="11"/>
  <c r="C102" i="11"/>
  <c r="A109" i="11"/>
  <c r="A108" i="11"/>
  <c r="A107" i="11"/>
  <c r="A106" i="11"/>
  <c r="A105" i="11"/>
  <c r="A102" i="11"/>
  <c r="A104" i="11"/>
  <c r="A103" i="11"/>
  <c r="B207" i="11" l="1"/>
  <c r="C207" i="11"/>
  <c r="C43" i="11" l="1"/>
  <c r="C61" i="11"/>
  <c r="C22" i="11"/>
  <c r="C23" i="11"/>
  <c r="C24" i="11"/>
  <c r="C25" i="11"/>
  <c r="C26" i="11"/>
  <c r="C27" i="11"/>
  <c r="C28" i="11"/>
  <c r="C29" i="11"/>
  <c r="C30" i="11"/>
  <c r="C31" i="11"/>
  <c r="C32" i="11"/>
  <c r="C33" i="11"/>
  <c r="C34" i="11"/>
  <c r="C89" i="11"/>
  <c r="C88" i="11"/>
  <c r="C87" i="11"/>
  <c r="C86" i="11"/>
  <c r="C85" i="11"/>
  <c r="C84" i="11"/>
  <c r="B89" i="11"/>
  <c r="B88" i="11"/>
  <c r="B87" i="11"/>
  <c r="B86" i="11"/>
  <c r="B85" i="11"/>
  <c r="B84" i="11"/>
  <c r="A89" i="11"/>
  <c r="A88" i="11"/>
  <c r="A87" i="11"/>
  <c r="A86" i="11"/>
  <c r="A85" i="11"/>
  <c r="A84" i="11"/>
  <c r="C71" i="11"/>
  <c r="C70" i="11"/>
  <c r="C69" i="11"/>
  <c r="C68" i="11"/>
  <c r="C67" i="11"/>
  <c r="C66" i="11"/>
  <c r="C65" i="11"/>
  <c r="B71" i="11"/>
  <c r="B70" i="11"/>
  <c r="B69" i="11"/>
  <c r="B68" i="11"/>
  <c r="B67" i="11"/>
  <c r="B66" i="11"/>
  <c r="A71" i="11"/>
  <c r="A70" i="11"/>
  <c r="A69" i="11"/>
  <c r="A68" i="11"/>
  <c r="A67" i="11"/>
  <c r="A66" i="11"/>
  <c r="C53" i="11"/>
  <c r="C52" i="11"/>
  <c r="C50" i="11"/>
  <c r="C51" i="11"/>
  <c r="C49" i="11"/>
  <c r="C48" i="11"/>
  <c r="C44" i="11"/>
  <c r="B53" i="11"/>
  <c r="B52" i="11"/>
  <c r="B51" i="11"/>
  <c r="B50" i="11"/>
  <c r="B49" i="11"/>
  <c r="B48" i="11"/>
  <c r="A53" i="11"/>
  <c r="A52" i="11"/>
  <c r="A51" i="11"/>
  <c r="A50" i="11"/>
  <c r="A49" i="11"/>
  <c r="A48" i="11"/>
  <c r="B31" i="11"/>
  <c r="B30" i="11"/>
  <c r="B29" i="11"/>
  <c r="B32" i="11"/>
  <c r="B28" i="11"/>
  <c r="B27" i="11"/>
  <c r="A32" i="11"/>
  <c r="A31" i="11"/>
  <c r="A30" i="11"/>
  <c r="A29" i="11"/>
  <c r="A28" i="11"/>
  <c r="A27" i="11"/>
  <c r="C184" i="11" l="1"/>
  <c r="C183" i="11"/>
  <c r="C176" i="11"/>
  <c r="C175" i="11"/>
  <c r="C174" i="11"/>
  <c r="C173" i="11"/>
  <c r="C172" i="11"/>
  <c r="C171" i="11"/>
  <c r="C170" i="11"/>
  <c r="C169" i="11"/>
  <c r="B183" i="11"/>
  <c r="B177" i="11"/>
  <c r="B175" i="11"/>
  <c r="B174" i="11"/>
  <c r="B173" i="11"/>
  <c r="B172" i="11"/>
  <c r="B171" i="11"/>
  <c r="A183" i="11"/>
  <c r="A176" i="11"/>
  <c r="A175" i="11"/>
  <c r="A174" i="11"/>
  <c r="A173" i="11"/>
  <c r="A172" i="11"/>
  <c r="A171" i="11"/>
  <c r="D159" i="11"/>
  <c r="D158" i="11"/>
  <c r="D151" i="11"/>
  <c r="D150" i="11"/>
  <c r="D149" i="11"/>
  <c r="D148" i="11"/>
  <c r="D147" i="11"/>
  <c r="D146" i="11"/>
  <c r="D145" i="11"/>
  <c r="C159" i="11"/>
  <c r="C158" i="11"/>
  <c r="C151" i="11"/>
  <c r="C150" i="11"/>
  <c r="C149" i="11"/>
  <c r="C148" i="11"/>
  <c r="C147" i="11"/>
  <c r="C146" i="11"/>
  <c r="C145" i="11"/>
  <c r="D144" i="11"/>
  <c r="C144" i="11"/>
  <c r="B158" i="11"/>
  <c r="B151" i="11"/>
  <c r="A151" i="11"/>
  <c r="B150" i="11"/>
  <c r="B149" i="11"/>
  <c r="B148" i="11"/>
  <c r="B147" i="11"/>
  <c r="B146" i="11"/>
  <c r="A158" i="11"/>
  <c r="A150" i="11"/>
  <c r="A149" i="11"/>
  <c r="A148" i="11"/>
  <c r="A147" i="11"/>
  <c r="A125" i="11"/>
  <c r="A146" i="11"/>
  <c r="C137" i="11"/>
  <c r="C136" i="11"/>
  <c r="C129" i="11"/>
  <c r="C128" i="11"/>
  <c r="C127" i="11"/>
  <c r="C126" i="11"/>
  <c r="C125" i="11"/>
  <c r="C124" i="11"/>
  <c r="C123" i="11"/>
  <c r="D137" i="11"/>
  <c r="D136" i="11"/>
  <c r="D129" i="11"/>
  <c r="D128" i="11"/>
  <c r="D127" i="11"/>
  <c r="D126" i="11"/>
  <c r="D125" i="11"/>
  <c r="D124" i="11"/>
  <c r="D123" i="11"/>
  <c r="D122" i="11"/>
  <c r="C122" i="11"/>
  <c r="B136" i="11"/>
  <c r="B129" i="11"/>
  <c r="B128" i="11"/>
  <c r="B127" i="11"/>
  <c r="B126" i="11"/>
  <c r="B125" i="11"/>
  <c r="B124" i="11"/>
  <c r="A136" i="11"/>
  <c r="A129" i="11"/>
  <c r="A128" i="11"/>
  <c r="A127" i="11"/>
  <c r="A126" i="11"/>
  <c r="A124" i="11"/>
  <c r="E4" i="15"/>
  <c r="E4" i="3" l="1"/>
  <c r="D111" i="11"/>
  <c r="E4" i="4"/>
  <c r="E10" i="1"/>
  <c r="E9" i="1"/>
  <c r="E8" i="1"/>
  <c r="E7" i="1"/>
  <c r="E6" i="1"/>
  <c r="E5" i="1"/>
  <c r="E4" i="1"/>
  <c r="A143" i="11"/>
  <c r="A121" i="11"/>
  <c r="C111" i="11"/>
  <c r="C110" i="11"/>
  <c r="B110" i="11"/>
  <c r="A110" i="11"/>
  <c r="B102" i="11"/>
  <c r="D101" i="11"/>
  <c r="C101" i="11"/>
  <c r="D100" i="11"/>
  <c r="A99" i="11"/>
  <c r="C90" i="11"/>
  <c r="B90" i="11"/>
  <c r="A90" i="11"/>
  <c r="C83" i="11"/>
  <c r="B83" i="11"/>
  <c r="A83" i="11"/>
  <c r="C82" i="11"/>
  <c r="B82" i="11"/>
  <c r="A82" i="11"/>
  <c r="C81" i="11"/>
  <c r="B81" i="11"/>
  <c r="A81" i="11"/>
  <c r="C80" i="11"/>
  <c r="B80" i="11"/>
  <c r="C73" i="11"/>
  <c r="C72" i="11"/>
  <c r="B72" i="11"/>
  <c r="A72" i="11"/>
  <c r="B65" i="11"/>
  <c r="A65" i="11"/>
  <c r="C64" i="11"/>
  <c r="B64" i="11"/>
  <c r="A64" i="11"/>
  <c r="C63" i="11"/>
  <c r="B63" i="11"/>
  <c r="A63" i="11"/>
  <c r="C62" i="11"/>
  <c r="A60" i="11"/>
  <c r="C55" i="11"/>
  <c r="C54" i="11"/>
  <c r="B54" i="11"/>
  <c r="A54" i="11"/>
  <c r="C47" i="11"/>
  <c r="B47" i="11"/>
  <c r="A47" i="11"/>
  <c r="C46" i="11"/>
  <c r="B46" i="11"/>
  <c r="A46" i="11"/>
  <c r="C45" i="11"/>
  <c r="B45" i="11"/>
  <c r="A45" i="11"/>
  <c r="A42" i="11"/>
  <c r="B33" i="11"/>
  <c r="A33" i="11"/>
  <c r="B26" i="11"/>
  <c r="A26" i="11"/>
  <c r="B25" i="11"/>
  <c r="A25" i="11"/>
  <c r="B24" i="11"/>
  <c r="A24" i="11"/>
  <c r="A21" i="11"/>
  <c r="D110" i="11" l="1"/>
  <c r="C114" i="11" s="1"/>
  <c r="C204" i="11" s="1"/>
  <c r="B204" i="11"/>
  <c r="B206" i="11"/>
  <c r="C206" i="11"/>
  <c r="C140" i="11"/>
  <c r="C205" i="11" s="1"/>
  <c r="C139" i="11"/>
  <c r="B205" i="11" s="1"/>
</calcChain>
</file>

<file path=xl/comments1.xml><?xml version="1.0" encoding="utf-8"?>
<comments xmlns="http://schemas.openxmlformats.org/spreadsheetml/2006/main">
  <authors>
    <author>Sara Jesse</author>
  </authors>
  <commentList>
    <comment ref="B23" authorId="0" shapeId="0">
      <text>
        <r>
          <rPr>
            <sz val="9"/>
            <color indexed="81"/>
            <rFont val="Tahoma"/>
            <family val="2"/>
          </rPr>
          <t xml:space="preserve">The shaded cells are left without data.  This is necessary to have a benchline that extends beyond the bars of data.  For more on how to create a benchmark line in Excel, see http://stephanieevergreen.com/adding-a-benchmark-line/
</t>
        </r>
      </text>
    </comment>
  </commentList>
</comments>
</file>

<file path=xl/comments2.xml><?xml version="1.0" encoding="utf-8"?>
<comments xmlns="http://schemas.openxmlformats.org/spreadsheetml/2006/main">
  <authors>
    <author>Sara Jesse</author>
  </authors>
  <commentList>
    <comment ref="E3" authorId="0" shapeId="0">
      <text>
        <r>
          <rPr>
            <sz val="9"/>
            <color indexed="81"/>
            <rFont val="Tahoma"/>
            <family val="2"/>
          </rPr>
          <t xml:space="preserve">Data in this column= last data point available (in Column O). This column uses conditional formatting to generate a check mark if the last data point available meets the coalition's objective.
</t>
        </r>
      </text>
    </comment>
    <comment ref="P3" authorId="0" shapeId="0">
      <text>
        <r>
          <rPr>
            <sz val="9"/>
            <color indexed="81"/>
            <rFont val="Tahoma"/>
            <family val="2"/>
          </rPr>
          <t xml:space="preserve">Excel calls this cell-sized trendline a "sparkline." Sparklines are available in Excel 2007 and later. 
</t>
        </r>
      </text>
    </comment>
    <comment ref="R3" authorId="0" shapeId="0">
      <text>
        <r>
          <rPr>
            <sz val="9"/>
            <color indexed="81"/>
            <rFont val="Tahoma"/>
            <family val="2"/>
          </rPr>
          <t xml:space="preserve">Average for the state sample of high schools that were chosen (by an algorithm created by the Centers for Disease Control and Prevention) to take the paper-based survey. </t>
        </r>
        <r>
          <rPr>
            <b/>
            <sz val="9"/>
            <color indexed="81"/>
            <rFont val="Tahoma"/>
            <family val="2"/>
          </rPr>
          <t xml:space="preserve"> NOTE THAT THE SURVEY METHODOLOGY FOR THE STATE AND NATIONAL SAMPLE AVERAGE IS DIFFERENT FROM THAT OF THE LOCAL (ONLINE) SURVEY.</t>
        </r>
        <r>
          <rPr>
            <sz val="9"/>
            <color indexed="81"/>
            <rFont val="Tahoma"/>
            <family val="2"/>
          </rPr>
          <t xml:space="preserve">  
Source of Wisconsin YRBS data: 2013 Summay Table at http://dpi.wi.gov/sspw/yrbs. 
This column uses conditional formatting to generate a red dot if local data for the same year is worse than the state sample's average BUT be cautious with comparisons, as the state and local survey methodologies are different.   </t>
        </r>
      </text>
    </comment>
    <comment ref="S3" authorId="0" shapeId="0">
      <text>
        <r>
          <rPr>
            <sz val="9"/>
            <color indexed="81"/>
            <rFont val="Tahoma"/>
            <family val="2"/>
          </rPr>
          <t xml:space="preserve">Average for the national sample of high schools that were chosen (by an algorithm created by the Centers for Disease Control and Prevention) to take the paper-based survey.  </t>
        </r>
        <r>
          <rPr>
            <b/>
            <sz val="9"/>
            <color indexed="81"/>
            <rFont val="Tahoma"/>
            <family val="2"/>
          </rPr>
          <t xml:space="preserve">NOTE THAT THE SURVEY METHODOLOGY FOR THE STATE AND NATIONAL SAMPLE AVERAGE IS DIFFERENT FROM THAT OF THE LOCAL (ONLINE) SURVEY.  </t>
        </r>
        <r>
          <rPr>
            <sz val="9"/>
            <color indexed="81"/>
            <rFont val="Tahoma"/>
            <family val="2"/>
          </rPr>
          <t xml:space="preserve">
Source of National YRBS National sample's average. Data for 2013:  http://www.cdc.gov/healthyyouth/data/yrbs/index.htm
This column uses conditional formatting to generate a red dot if local data for the same year is worse than the US sample's average, BUT be cautious with comparisons, as the national and local survey methodologies are different.
</t>
        </r>
      </text>
    </comment>
    <comment ref="A4" authorId="0" shapeId="0">
      <text>
        <r>
          <rPr>
            <sz val="9"/>
            <color indexed="81"/>
            <rFont val="Tahoma"/>
            <family val="2"/>
          </rPr>
          <t xml:space="preserve">Higher number= worse.  Also called "(Past) 30 day use."  The percent of students whose answer is B-G:  During the past 30 days, on how many days did you have at least one drink of alcohol?  A. 0 days; B. 1 or 2 days; C. 3 to 5 days; D. 6 to 9 days; E. 10 to 19 days; F. 20 to 29 days; G. All 30 days
</t>
        </r>
      </text>
    </comment>
    <comment ref="A5" authorId="0" shapeId="0">
      <text>
        <r>
          <rPr>
            <sz val="9"/>
            <color indexed="81"/>
            <rFont val="Tahoma"/>
            <family val="2"/>
          </rPr>
          <t xml:space="preserve">Higher number= worse. The percent of students who answer B-G: During your life, on how many days have you had at least one drink of alcohol? A. 0 days; B. 1 or 2 days; C. 3 to 9 days; D. 10 to 19 days; E. 20 to 39 days; F. 40 to 99 days; G. 100 or more days
</t>
        </r>
      </text>
    </comment>
    <comment ref="A6" authorId="0" shapeId="0">
      <text>
        <r>
          <rPr>
            <sz val="9"/>
            <color indexed="81"/>
            <rFont val="Tahoma"/>
            <family val="2"/>
          </rPr>
          <t>Higher number = worse.  The percent of students who answer B-D:  How old were you when you had your first drink of alcohol other than a few sips?  A. I have never had a drink of alcohol other than a few sips; B. 8 years old or younger; C. 9 or 10 years old; D. 11 or 12 years old; E. 13 or 14 years old; F. 15 or 16 years old; G. 17 years old or older</t>
        </r>
      </text>
    </comment>
    <comment ref="A7" authorId="0" shapeId="0">
      <text>
        <r>
          <rPr>
            <sz val="9"/>
            <color indexed="81"/>
            <rFont val="Tahoma"/>
            <family val="2"/>
          </rPr>
          <t xml:space="preserve">Higher number = worse.  The percent of students who answer B-G:  During the past 30 days, on how many days did you have 5 or more drinks of alcohol in a row, that is, within a couple of hours?  A. 0 days; B. 1 day; C. 2 days; D. 3 to 5 days; E. 6 to 9 days; F. 10 to 19 days; G. 20 or more days
</t>
        </r>
      </text>
    </comment>
    <comment ref="A8" authorId="0" shapeId="0">
      <text>
        <r>
          <rPr>
            <b/>
            <sz val="9"/>
            <color indexed="81"/>
            <rFont val="Tahoma"/>
            <family val="2"/>
          </rPr>
          <t>Higher number = better.</t>
        </r>
        <r>
          <rPr>
            <sz val="9"/>
            <color indexed="81"/>
            <rFont val="Tahoma"/>
            <family val="2"/>
          </rPr>
          <t xml:space="preserve">  The percent of students who answer A-B: How wrong do your parents feel it would be for you to drink alcohol at least twice a month?  A. Very wrong; B. Wrong; C. A little bit wrong; D. Not at all wrong; E. Not sure
</t>
        </r>
      </text>
    </comment>
    <comment ref="A9" authorId="0" shapeId="0">
      <text>
        <r>
          <rPr>
            <sz val="9"/>
            <color indexed="81"/>
            <rFont val="Tahoma"/>
            <family val="2"/>
          </rPr>
          <t xml:space="preserve">Higher number = worse.  The percent of students who answer E, F, or G, </t>
        </r>
        <r>
          <rPr>
            <b/>
            <sz val="9"/>
            <color indexed="81"/>
            <rFont val="Tahoma"/>
            <family val="2"/>
          </rPr>
          <t>out of all students completing the question</t>
        </r>
        <r>
          <rPr>
            <sz val="9"/>
            <color indexed="81"/>
            <rFont val="Tahoma"/>
            <family val="2"/>
          </rPr>
          <t xml:space="preserve">, "During the past 30 days, how did you usually get the alcohol you drank?"  A. I did not drink alcohol during the past 30 days; B. I bought it in a store such as a liquor store, convenience store, supermarket, discount store, or gas station; C. I bought it at a restaurant, bar, or club; D. I bought it at a public event such as a concert or sporting event; E. I gave someone else money to buy it for me; F. Someone gave it to me; G. I took it from a store or family member; H. I got it some other way
</t>
        </r>
      </text>
    </comment>
    <comment ref="A10" authorId="0" shapeId="0">
      <text>
        <r>
          <rPr>
            <sz val="9"/>
            <color indexed="81"/>
            <rFont val="Tahoma"/>
            <family val="2"/>
          </rPr>
          <t xml:space="preserve">Higher number = worse.  The percent of students who answer B, C, or D, </t>
        </r>
        <r>
          <rPr>
            <b/>
            <sz val="9"/>
            <color indexed="81"/>
            <rFont val="Tahoma"/>
            <family val="2"/>
          </rPr>
          <t>out of all students completing the question</t>
        </r>
        <r>
          <rPr>
            <sz val="9"/>
            <color indexed="81"/>
            <rFont val="Tahoma"/>
            <family val="2"/>
          </rPr>
          <t xml:space="preserve">, "During the past 30 days, how did you usually get the alcohol you drank?"  A. I did not drink alcohol during the past 30 days; B. I bought it in a store such as a liquor store, convenience store, supermarket, discount store, or gas station; C. I bought it at a restaurant, bar, or club; D. I bought it at a public event such as a concert or sporting event; E. I gave someone else money to buy it for me; F. Someone gave it to me; G. I took it from a store or family member; H. I got it some other way
</t>
        </r>
      </text>
    </comment>
  </commentList>
</comments>
</file>

<file path=xl/comments3.xml><?xml version="1.0" encoding="utf-8"?>
<comments xmlns="http://schemas.openxmlformats.org/spreadsheetml/2006/main">
  <authors>
    <author>Sara Jesse</author>
  </authors>
  <commentList>
    <comment ref="E3" authorId="0" shapeId="0">
      <text>
        <r>
          <rPr>
            <sz val="9"/>
            <color indexed="81"/>
            <rFont val="Tahoma"/>
            <family val="2"/>
          </rPr>
          <t xml:space="preserve">Data in this column= last data point available (in Column N). Cell E4 uses conditional formatting to generate a check mark if this last data point meets the coalition's objective.
</t>
        </r>
      </text>
    </comment>
    <comment ref="F3" authorId="0" shapeId="0">
      <text>
        <r>
          <rPr>
            <sz val="9"/>
            <color indexed="81"/>
            <rFont val="Tahoma"/>
            <family val="2"/>
          </rPr>
          <t xml:space="preserve">Starting in 2011, both landlines and cell phones are used for the survey.  Note that landlines only were used for surveys prior to the 2011 BRFSS. Results prior to 2011 are representative of the total non-institutionalized population over 18 years of age living in households with a land line telephone.
Comparing pre- and post-2011 data is NOT advisable. </t>
        </r>
      </text>
    </comment>
    <comment ref="O3" authorId="0" shapeId="0">
      <text>
        <r>
          <rPr>
            <sz val="9"/>
            <color indexed="81"/>
            <rFont val="Tahoma"/>
            <family val="2"/>
          </rPr>
          <t xml:space="preserve">Excel calls this cell-sized trendline a "sparkline." Sparklines are available in Excel 2007 and later. 
</t>
        </r>
      </text>
    </comment>
    <comment ref="Q3" authorId="0" shapeId="0">
      <text>
        <r>
          <rPr>
            <sz val="9"/>
            <color indexed="81"/>
            <rFont val="Tahoma"/>
            <family val="2"/>
          </rPr>
          <t xml:space="preserve">You must formulate the US average (click on cell below to see formula). This column uses conditional formatting to generate a red dot if local data for the same year is worse than the US average.  </t>
        </r>
      </text>
    </comment>
    <comment ref="A4" authorId="0" shapeId="0">
      <text>
        <r>
          <rPr>
            <sz val="9"/>
            <color indexed="81"/>
            <rFont val="Tahoma"/>
            <family val="2"/>
          </rPr>
          <t>Higher number = worse.  The percent of binge drinkers among all adults = % responding "one" or more to this BRFSS question: Considering all types of alcoholic beverages, how many times during the past 30 days did you have 5 (4 for females, beginning in 2006) or more drinks on an occasion?</t>
        </r>
      </text>
    </comment>
  </commentList>
</comments>
</file>

<file path=xl/comments4.xml><?xml version="1.0" encoding="utf-8"?>
<comments xmlns="http://schemas.openxmlformats.org/spreadsheetml/2006/main">
  <authors>
    <author>Sara Jesse</author>
  </authors>
  <commentList>
    <comment ref="O4" authorId="0" shapeId="0">
      <text>
        <r>
          <rPr>
            <sz val="9"/>
            <color indexed="81"/>
            <rFont val="Tahoma"/>
            <family val="2"/>
          </rPr>
          <t xml:space="preserve">Excel calls this cell-sized trendline a "sparkline." Sparklines are available in Excel 2007 and later. </t>
        </r>
      </text>
    </comment>
    <comment ref="P4" authorId="0" shapeId="0">
      <text>
        <r>
          <rPr>
            <sz val="9"/>
            <color indexed="81"/>
            <rFont val="Tahoma"/>
            <family val="2"/>
          </rPr>
          <t xml:space="preserve">Cells in this column use conditional formatting to automatically generate a red dot if the county rate for the same year is greater than the value in this column
</t>
        </r>
      </text>
    </comment>
    <comment ref="Q4" authorId="0" shapeId="0">
      <text>
        <r>
          <rPr>
            <sz val="9"/>
            <color indexed="81"/>
            <rFont val="Tahoma"/>
            <family val="2"/>
          </rPr>
          <t xml:space="preserve">Cells in this column use conditional formatting to automatically generate a red dot if the county rate for the same year is greater than the value in this column
</t>
        </r>
      </text>
    </comment>
    <comment ref="A5" authorId="0" shapeId="0">
      <text>
        <r>
          <rPr>
            <sz val="9"/>
            <color indexed="81"/>
            <rFont val="Tahoma"/>
            <family val="2"/>
          </rPr>
          <t xml:space="preserve">Higher number = worse when comparing local data to state and national figures on this dashboard.  However, </t>
        </r>
        <r>
          <rPr>
            <b/>
            <sz val="9"/>
            <color indexed="81"/>
            <rFont val="Tahoma"/>
            <family val="2"/>
          </rPr>
          <t>you must talk to local law enforcement</t>
        </r>
        <r>
          <rPr>
            <sz val="9"/>
            <color indexed="81"/>
            <rFont val="Tahoma"/>
            <family val="2"/>
          </rPr>
          <t xml:space="preserve"> to correctly interpret trend and comparison data for arrests.  More OWI and liquor law arrests could be due to an increase in the problem (a bigger number would be “worse”) or an increase in enforcement (a bigger number might be considered “better”).
</t>
        </r>
      </text>
    </comment>
    <comment ref="A6" authorId="0" shapeId="0">
      <text>
        <r>
          <rPr>
            <sz val="9"/>
            <color indexed="81"/>
            <rFont val="Tahoma"/>
            <family val="2"/>
          </rPr>
          <t xml:space="preserve">Higher number = worse when comparing local data to state and national figures on this dashboard.  However, you must talk to local law enforcement to correctly interpret trend and comparison data for arrests.  More OWI and liquor law arrests could be due to an increase in the problem (a bigger number would be “worse”) or an increase in enforcement (a bigger number might be considered “better”).
</t>
        </r>
      </text>
    </comment>
  </commentList>
</comments>
</file>

<file path=xl/comments5.xml><?xml version="1.0" encoding="utf-8"?>
<comments xmlns="http://schemas.openxmlformats.org/spreadsheetml/2006/main">
  <authors>
    <author>Sara Jesse</author>
  </authors>
  <commentList>
    <comment ref="E3" authorId="0" shapeId="0">
      <text>
        <r>
          <rPr>
            <sz val="9"/>
            <color indexed="81"/>
            <rFont val="Tahoma"/>
            <family val="2"/>
          </rPr>
          <t xml:space="preserve">Data in this column= last data point available (in Column R). This column uses conditional formatting to generate check mark if the last data point available meets the coalition's objective.
</t>
        </r>
      </text>
    </comment>
    <comment ref="S3" authorId="0" shapeId="0">
      <text>
        <r>
          <rPr>
            <sz val="9"/>
            <color indexed="81"/>
            <rFont val="Tahoma"/>
            <family val="2"/>
          </rPr>
          <t xml:space="preserve">Excel calls this cell-sized trendline a "sparkline." Sparklines are available in Excel 2007 and later. </t>
        </r>
      </text>
    </comment>
    <comment ref="T3" authorId="0" shapeId="0">
      <text>
        <r>
          <rPr>
            <sz val="9"/>
            <color indexed="81"/>
            <rFont val="Tahoma"/>
            <family val="2"/>
          </rPr>
          <t xml:space="preserve">Cells in this column use conditional formatting to automatically generate a red dot if the county rate for the same year is greater than the value in this column
</t>
        </r>
      </text>
    </comment>
    <comment ref="A4" authorId="0" shapeId="0">
      <text>
        <r>
          <rPr>
            <sz val="9"/>
            <color indexed="81"/>
            <rFont val="Tahoma"/>
            <family val="2"/>
          </rPr>
          <t xml:space="preserve">Higher number = worse
</t>
        </r>
      </text>
    </comment>
  </commentList>
</comments>
</file>

<file path=xl/comments6.xml><?xml version="1.0" encoding="utf-8"?>
<comments xmlns="http://schemas.openxmlformats.org/spreadsheetml/2006/main">
  <authors>
    <author>Sara Jesse</author>
  </authors>
  <commentList>
    <comment ref="O6" authorId="0" shapeId="0">
      <text>
        <r>
          <rPr>
            <b/>
            <sz val="9"/>
            <color indexed="81"/>
            <rFont val="Tahoma"/>
            <family val="2"/>
          </rPr>
          <t>A higher number of people per license = better</t>
        </r>
        <r>
          <rPr>
            <sz val="9"/>
            <color indexed="81"/>
            <rFont val="Tahoma"/>
            <family val="2"/>
          </rPr>
          <t xml:space="preserve"> (less dense concentration of alcohol outlets)
</t>
        </r>
      </text>
    </comment>
    <comment ref="N7" authorId="0" shapeId="0">
      <text>
        <r>
          <rPr>
            <sz val="9"/>
            <color indexed="81"/>
            <rFont val="Tahoma"/>
            <family val="2"/>
          </rPr>
          <t xml:space="preserve">A sparkline is a cell-sized chart that shows a general trend.  Sparklines are available in Excel 2007 and later.  
</t>
        </r>
      </text>
    </comment>
    <comment ref="T7" authorId="0" shapeId="0">
      <text>
        <r>
          <rPr>
            <sz val="9"/>
            <color indexed="81"/>
            <rFont val="Tahoma"/>
            <family val="2"/>
          </rPr>
          <t xml:space="preserve">Excel calls this cell-sized trendline a "sparkline." Sparklines are available in Excel 2007 and later.  
</t>
        </r>
      </text>
    </comment>
    <comment ref="U7" authorId="0" shapeId="0">
      <text>
        <r>
          <rPr>
            <sz val="9"/>
            <color indexed="81"/>
            <rFont val="Tahoma"/>
            <family val="2"/>
          </rPr>
          <t xml:space="preserve">Rank was compiled in the Wisconsin County Alcohol Outlet Density Reports, Alcohol License Overview, 2012.  Rank calculations: 1 is most dense concentration of alcohol outlets in state (i.e., fewest people per license, or "worst"). For county rate, out of 72 counties, 72 is the least dense concentration (most people per license, "best").  For municpalities, out of the 1,618 municipalities in WI that issued licenses in 2011-12, 1618 is the least dense concentration (most people per license, "best").  Quartiles are determined by dividing the maximum rank by 4.
</t>
        </r>
      </text>
    </comment>
    <comment ref="V7" authorId="0" shapeId="0">
      <text>
        <r>
          <rPr>
            <sz val="9"/>
            <color indexed="81"/>
            <rFont val="Tahoma"/>
            <charset val="1"/>
          </rPr>
          <t xml:space="preserve">From the Fact Book 2013:  16,764 Licensees in Wisconsin. From the U.S. Census: Wisconsin population estimate for 2013: 5,744,000
</t>
        </r>
      </text>
    </comment>
    <comment ref="W7" authorId="0" shapeId="0">
      <text>
        <r>
          <rPr>
            <sz val="9"/>
            <color indexed="81"/>
            <rFont val="Tahoma"/>
            <family val="2"/>
          </rPr>
          <t>Since every state licenses alcohol differently, national figures and comparisons across states can be problematic. Source of the average provided here:  from the Fact Book 2013:  644,053 Licensees in the U.S.; from the U.S. Census: U.S. population estimate for 2013: 316,400,000</t>
        </r>
      </text>
    </comment>
    <comment ref="AC7" authorId="0" shapeId="0">
      <text>
        <r>
          <rPr>
            <sz val="9"/>
            <color indexed="81"/>
            <rFont val="Tahoma"/>
            <family val="2"/>
          </rPr>
          <t xml:space="preserve">Alcohol licensee counts are from Fact Book 2013 (The Beverage Information Group):  16,764 Licensees in Wisconsin. Population data is based on U.S. Census Bureau estimates for 2013: Wisconsin population estimate: 5,744,000
</t>
        </r>
      </text>
    </comment>
    <comment ref="AD7" authorId="0" shapeId="0">
      <text>
        <r>
          <rPr>
            <sz val="9"/>
            <color indexed="81"/>
            <rFont val="Tahoma"/>
            <family val="2"/>
          </rPr>
          <t>Since every state licenses alcohol differently, national figures and comparisons across states can be problematic. Source of the average provided here:  Alcohol licensee counts are from Fact Book 2013 (The Beverage Information Group):  644,053 Licensees in the U.S. Population data is based on U.S. Census Bureau estimates for 2013: U.S. population estimate: 
316,400,000</t>
        </r>
      </text>
    </comment>
  </commentList>
</comments>
</file>

<file path=xl/comments7.xml><?xml version="1.0" encoding="utf-8"?>
<comments xmlns="http://schemas.openxmlformats.org/spreadsheetml/2006/main">
  <authors>
    <author>Sara Jesse</author>
  </authors>
  <commentList>
    <comment ref="E3" authorId="0" shapeId="0">
      <text>
        <r>
          <rPr>
            <sz val="9"/>
            <color indexed="81"/>
            <rFont val="Tahoma"/>
            <family val="2"/>
          </rPr>
          <t xml:space="preserve">Data in this column= last data point available. Use conditional formatting to generate check mark.
</t>
        </r>
      </text>
    </comment>
    <comment ref="P3" authorId="0" shapeId="0">
      <text>
        <r>
          <rPr>
            <sz val="9"/>
            <color indexed="81"/>
            <rFont val="Tahoma"/>
            <family val="2"/>
          </rPr>
          <t xml:space="preserve">Excel calls this cell-sized trendline a "sparkline." Sparklines are available in Excel 2007 and later. 
</t>
        </r>
      </text>
    </comment>
    <comment ref="A4" authorId="0" shapeId="0">
      <text>
        <r>
          <rPr>
            <sz val="9"/>
            <color indexed="81"/>
            <rFont val="Tahoma"/>
            <family val="2"/>
          </rPr>
          <t xml:space="preserve">DFC sample survey: % of youth responding, "Yes":  During the past 30 days did you drink one or more drinks of an alcoholic beverage?
From YRBS or similar survey: % of students whose answer is B-G:  During the past 30 days, on how many days did you have at least one drink of alcohol?  A. 0 days; B. 1 or 2 days; C. 3 to 5 days; D. 6 to 9 days; E. 10 to 19 days; F. 20 to 29 days; G. All 30 days
</t>
        </r>
      </text>
    </comment>
    <comment ref="R4" authorId="0" shapeId="0">
      <text>
        <r>
          <rPr>
            <sz val="9"/>
            <color indexed="81"/>
            <rFont val="Tahoma"/>
            <family val="2"/>
          </rPr>
          <t xml:space="preserve">Source of Wisconsin YRBS data: download 2013 Summay Table at http://dpi.wi.gov/sspw/yrbs.  Use conditional formatting to generate a red dot if local data for the same year is worse than state average.  
</t>
        </r>
      </text>
    </comment>
    <comment ref="S4" authorId="0" shapeId="0">
      <text>
        <r>
          <rPr>
            <sz val="9"/>
            <color indexed="81"/>
            <rFont val="Tahoma"/>
            <family val="2"/>
          </rPr>
          <t xml:space="preserve">Source of National YRBS Data for 2013:  http://www.cdc.gov/healthyyouth/data/yrbs/index.htm
Use conditional formatting to generate a red dot if local data for the same year is worse than US average.  
</t>
        </r>
      </text>
    </comment>
    <comment ref="A5" authorId="0" shapeId="0">
      <text>
        <r>
          <rPr>
            <sz val="9"/>
            <color indexed="81"/>
            <rFont val="Tahoma"/>
            <family val="2"/>
          </rPr>
          <t xml:space="preserve">From DFC Sample Survey (Could be selected for inclusion on the Online YRBS, though no state or national YRBS comparisons are available). % of youth responding "no risk" or "slight risk" to the question: How much do you think people risk harming themselves physically or other ways when they have five or more drinks of an alcoholic beverage once or twice a week? (No risk, slight risk, moderate risk, great risk)
</t>
        </r>
      </text>
    </comment>
    <comment ref="A6" authorId="0" shapeId="0">
      <text>
        <r>
          <rPr>
            <sz val="9"/>
            <color indexed="81"/>
            <rFont val="Tahoma"/>
            <family val="2"/>
          </rPr>
          <t xml:space="preserve">Required for STOP Act Grantees only. From DFC Sample Survey (Could be selected for inclusion on the Online YRBS, though no state or national YRBS comparisons are available). % of youth responding "no risk" or "slight risk" to the question: How much do you think people risk harming themselves physically or in other ways if they take one or two drinks of an alcoholic beverage every day? (No risk, slight risk, moderate risk, great risk)
</t>
        </r>
      </text>
    </comment>
    <comment ref="A7" authorId="0" shapeId="0">
      <text>
        <r>
          <rPr>
            <sz val="9"/>
            <color indexed="81"/>
            <rFont val="Tahoma"/>
            <family val="2"/>
          </rPr>
          <t xml:space="preserve">From DFC Sample Survey (Could be selected for inclusion on the Online YRBS, though no state or national YRBS comparisons are available). % of youth responding "Not wrong at all" or "A little bit wrong" to the question: How wrong do your parents feel it would be for you to have one or two drinks of an alcoholic beverage nearly every day? (Not wrong at all, A little bit wrong, Wrong, Very wrong)
</t>
        </r>
      </text>
    </comment>
    <comment ref="A8" authorId="0" shapeId="0">
      <text>
        <r>
          <rPr>
            <sz val="9"/>
            <color indexed="81"/>
            <rFont val="Tahoma"/>
            <family val="2"/>
          </rPr>
          <t xml:space="preserve">From DFC Sample Survey (Could be selected for inclusion on the Online YRBS, though no state or national YRBS comparisons are available). % of youth responding "Not wrong at all" or "A little bit wrong" to the question: How wrong do your friends feel it would be for you to have one or two drinks of an alcoholic beverage nearly every day?  (Not wrong at all, A little bit wrong, Wrong, Very wrong)
</t>
        </r>
      </text>
    </comment>
    <comment ref="A9" authorId="0" shapeId="0">
      <text>
        <r>
          <rPr>
            <sz val="9"/>
            <color indexed="81"/>
            <rFont val="Tahoma"/>
            <family val="2"/>
          </rPr>
          <t xml:space="preserve">Required for STOP Act Grantees only. From DFC Sample Survey (Could be selected for inclusion on the Online YRBS, though no state or national YRBS comparisons are available). % of youth responding "Neither Approve nor Disapprove" to the question: How do you feel about someone your age having one or two drinks of an alcoholic beverage nearly every day? (Neither Approve nor Disapprove, Somewhat Disapprove, Strongly Disapprove, Don’t know or can’t say)
</t>
        </r>
      </text>
    </comment>
  </commentList>
</comments>
</file>

<file path=xl/sharedStrings.xml><?xml version="1.0" encoding="utf-8"?>
<sst xmlns="http://schemas.openxmlformats.org/spreadsheetml/2006/main" count="197" uniqueCount="125">
  <si>
    <t>Our objective</t>
  </si>
  <si>
    <t>by (date)</t>
  </si>
  <si>
    <t>Met objective? Check=yes</t>
  </si>
  <si>
    <t>Decrease to</t>
  </si>
  <si>
    <t>by 12/31/18</t>
  </si>
  <si>
    <t>Increase to</t>
  </si>
  <si>
    <t>Behavioral Risk Factor Surveillance System (BRFSS)</t>
  </si>
  <si>
    <t>Youth Who Drank Before Age 13</t>
  </si>
  <si>
    <t>Youth Who Ever Drank</t>
  </si>
  <si>
    <t>Youth Current Drinkers</t>
  </si>
  <si>
    <t>Youth 30 Day Use (Youth Current Drinkers)</t>
  </si>
  <si>
    <t>Risk Factor</t>
  </si>
  <si>
    <t xml:space="preserve">Low Youth Perception of Harm: Regular Drinking </t>
  </si>
  <si>
    <t xml:space="preserve">Low Youth Perception of Harm: Heavy Drinking </t>
  </si>
  <si>
    <t>Low Youth Perception of Parental Disapproval of Heavy Drinking</t>
  </si>
  <si>
    <t>Low Youth Perception of Peer Disapproval of Heavy Drinking</t>
  </si>
  <si>
    <t>Neutral Youth Attitude Toward Peer Heavy Alcohol Use</t>
  </si>
  <si>
    <t>Not available</t>
  </si>
  <si>
    <t>Youth Binge Drinkers</t>
  </si>
  <si>
    <t>Municipality</t>
  </si>
  <si>
    <t>Licenses Issued</t>
  </si>
  <si>
    <t>Population</t>
  </si>
  <si>
    <t>Adams- City</t>
  </si>
  <si>
    <t>Adams- Town</t>
  </si>
  <si>
    <t>Big Flats- Town</t>
  </si>
  <si>
    <t>Dell Prairie- Town</t>
  </si>
  <si>
    <t>Easton- Town</t>
  </si>
  <si>
    <t>Friendship- Village</t>
  </si>
  <si>
    <t>Jackson- Town</t>
  </si>
  <si>
    <t>Leola- Town</t>
  </si>
  <si>
    <t>Monroe- Town</t>
  </si>
  <si>
    <t>New Chester- Town</t>
  </si>
  <si>
    <t>New Haven- Town</t>
  </si>
  <si>
    <t>Preston- Town</t>
  </si>
  <si>
    <t xml:space="preserve">Quincy- Town </t>
  </si>
  <si>
    <t>Richfield- Town</t>
  </si>
  <si>
    <t>Rome- Town</t>
  </si>
  <si>
    <t>Springville- Town</t>
  </si>
  <si>
    <t>Strongs Prairie- Town</t>
  </si>
  <si>
    <t>Wisconsin Dells- City*</t>
  </si>
  <si>
    <t>2011-12</t>
  </si>
  <si>
    <t>YRBS</t>
  </si>
  <si>
    <t>na</t>
  </si>
  <si>
    <t>Drug-Free Communities Support Program (DFC) Alcohol-Related Core Measures (2016)</t>
  </si>
  <si>
    <t>Wisconsin Epidemiological Profile on Alcohol and Other Drug Use</t>
  </si>
  <si>
    <t xml:space="preserve">State Av. (2012-14) </t>
  </si>
  <si>
    <t>US Av. (2012-14)</t>
  </si>
  <si>
    <t>Our Area, %</t>
  </si>
  <si>
    <t>The local binge drinking rate is "X" times the state average</t>
  </si>
  <si>
    <t>The local binge drinking rate is "X" times the national average</t>
  </si>
  <si>
    <t>Our area, rate</t>
  </si>
  <si>
    <t>Our area, % of adults</t>
  </si>
  <si>
    <t>BRFSS</t>
  </si>
  <si>
    <t>Epi Report</t>
  </si>
  <si>
    <t>The local OWI arrest rate is "X" times the state average</t>
  </si>
  <si>
    <t>The local OWI rate is "X" times the national average</t>
  </si>
  <si>
    <t>If your rate is above state and national rates, calculate for title:</t>
  </si>
  <si>
    <t>* Contact local law enforcement for guidance in interpreting changes in arrest rates (e.g., decreases due to less problem behavior or less enforcement?)</t>
  </si>
  <si>
    <t>Binge Drinking</t>
  </si>
  <si>
    <t>OWI Arrests</t>
  </si>
  <si>
    <t>Liquor Law Arrests</t>
  </si>
  <si>
    <t>The local liquor law arrest rate is "X" times the state average</t>
  </si>
  <si>
    <t>The local liquor law arrest rate is "X" times the national average</t>
  </si>
  <si>
    <t>Comparing local data to state and national (this table pulls data from cells above)</t>
  </si>
  <si>
    <t xml:space="preserve">Local rate is X times state average </t>
  </si>
  <si>
    <t>Local rate is X times national average</t>
  </si>
  <si>
    <t>My parents would disapprove of me drinking</t>
  </si>
  <si>
    <t>Youth who get alcohol from social sources</t>
  </si>
  <si>
    <t>Youth who get alcohol from retail sources</t>
  </si>
  <si>
    <t>Met obj? Check = Yes</t>
  </si>
  <si>
    <t>% Adult Binge Drinkers</t>
  </si>
  <si>
    <t xml:space="preserve"> </t>
  </si>
  <si>
    <t>OWI and Liquor Law Arrests: Rate per 100,000 population</t>
  </si>
  <si>
    <t>Estimated Rate of Alcohol-Related Hospitalizations: Rate per 100,000 population</t>
  </si>
  <si>
    <t>Alcohol-related Hospitalizations</t>
  </si>
  <si>
    <t xml:space="preserve">State Average 2013 </t>
  </si>
  <si>
    <t>US Average 2013</t>
  </si>
  <si>
    <t xml:space="preserve">Local data (2013) to compare to state and national </t>
  </si>
  <si>
    <t xml:space="preserve">2007-08 </t>
  </si>
  <si>
    <t>2015-16</t>
  </si>
  <si>
    <t>Total: Adams County</t>
  </si>
  <si>
    <t>2007-08</t>
  </si>
  <si>
    <t xml:space="preserve">Rank in state (2011-12) </t>
  </si>
  <si>
    <t>2019-20</t>
  </si>
  <si>
    <t>2023-24</t>
  </si>
  <si>
    <t>Our area</t>
  </si>
  <si>
    <t>If your rate is lower (worse) than state and national rates, calculate for title:</t>
  </si>
  <si>
    <t>Our concentration of alcohol outlets is "X" times more dense than the state average</t>
  </si>
  <si>
    <t>Our concentration of alcohol outlets is "X" times more dense than the national average</t>
  </si>
  <si>
    <t>Outlet Density</t>
  </si>
  <si>
    <t>% Local Youth Who Usually Access Alcohol through Retail and Social Sources</t>
  </si>
  <si>
    <t>Estimated Alcohol-Related Hospitalizations, Rate per 100,000 Population</t>
  </si>
  <si>
    <t>'04-'05</t>
  </si>
  <si>
    <t>'05-'06</t>
  </si>
  <si>
    <t>'06-'07</t>
  </si>
  <si>
    <t>'07-'08</t>
  </si>
  <si>
    <t>'08-'09</t>
  </si>
  <si>
    <t>'09-'10</t>
  </si>
  <si>
    <t>'10-'11</t>
  </si>
  <si>
    <t>'11-'12</t>
  </si>
  <si>
    <t xml:space="preserve">  </t>
  </si>
  <si>
    <t>Local data (2013) to compare to state and national</t>
  </si>
  <si>
    <t>These indicators are provided for informational purposes only.  If awarded a DFC grant, you'll be required to track the measures specified by the grant at that time.</t>
  </si>
  <si>
    <t>State Av. (2013)</t>
  </si>
  <si>
    <t>US Av. (2013)</t>
  </si>
  <si>
    <t>2012-14</t>
  </si>
  <si>
    <t>2011-13</t>
  </si>
  <si>
    <r>
      <t xml:space="preserve">Class A </t>
    </r>
    <r>
      <rPr>
        <b/>
        <sz val="10"/>
        <color theme="1"/>
        <rFont val="Arial Narrow"/>
        <family val="2"/>
      </rPr>
      <t>(2015-16)</t>
    </r>
  </si>
  <si>
    <r>
      <t xml:space="preserve">Class B </t>
    </r>
    <r>
      <rPr>
        <b/>
        <sz val="10"/>
        <color theme="1"/>
        <rFont val="Arial Narrow"/>
        <family val="2"/>
      </rPr>
      <t>(2015-16)</t>
    </r>
  </si>
  <si>
    <r>
      <t xml:space="preserve">Comparing Class A to Class B     </t>
    </r>
    <r>
      <rPr>
        <b/>
        <sz val="9"/>
        <color theme="1"/>
        <rFont val="Arial Narrow"/>
        <family val="2"/>
      </rPr>
      <t>(2015-16)</t>
    </r>
  </si>
  <si>
    <t>Youth Risk Behavior Survey</t>
  </si>
  <si>
    <t>Alcohol Outlet Density</t>
  </si>
  <si>
    <t xml:space="preserve">State Average 2014  </t>
  </si>
  <si>
    <t>US Average 2014</t>
  </si>
  <si>
    <t>'12-'13</t>
  </si>
  <si>
    <t>'13-'14</t>
  </si>
  <si>
    <t>State Average '13-'14</t>
  </si>
  <si>
    <t>If your rate is above state and national rates, calculate for title AND sidebar on page 1 of the Dashboard Report:</t>
  </si>
  <si>
    <t>Contact local law enforcement for guidance in interpreting changes in arrest rates (e.g., are decreases due to less problem behavior or less enforcement?)</t>
  </si>
  <si>
    <t xml:space="preserve">NOTE:  make sure you are using the most recent local data available for the calculation:  see formulas in Cells C198 and C199.  </t>
  </si>
  <si>
    <t>State Average 2013</t>
  </si>
  <si>
    <t>Alcohol Outlet Density: Licenses per 500 people</t>
  </si>
  <si>
    <r>
      <t xml:space="preserve">People per license </t>
    </r>
    <r>
      <rPr>
        <b/>
        <sz val="10"/>
        <color theme="1"/>
        <rFont val="Arial Narrow"/>
        <family val="2"/>
      </rPr>
      <t>(A higher number = less dense concentration of outlets)</t>
    </r>
  </si>
  <si>
    <r>
      <t>Licenses per 500 population</t>
    </r>
    <r>
      <rPr>
        <b/>
        <sz val="10"/>
        <color theme="1"/>
        <rFont val="Arial Narrow"/>
        <family val="2"/>
      </rPr>
      <t xml:space="preserve"> (higher = more dense)</t>
    </r>
  </si>
  <si>
    <t>Trend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</si>
</sst>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0_);\ \-\ #,##0_);\ #,##0_);_(@_)"/>
  </numFmts>
  <fonts count="43" x14ac:knownFonts="1">
    <font>
      <sz val="11"/>
      <color theme="1"/>
      <name val="Calibri"/>
      <family val="2"/>
      <scheme val="minor"/>
    </font>
    <font>
      <b/>
      <sz val="11"/>
      <color theme="1"/>
      <name val="Calibri"/>
      <family val="2"/>
      <scheme val="minor"/>
    </font>
    <font>
      <sz val="9"/>
      <color indexed="81"/>
      <name val="Tahoma"/>
      <family val="2"/>
    </font>
    <font>
      <b/>
      <sz val="11"/>
      <color theme="1"/>
      <name val="Book Antiqua"/>
      <family val="1"/>
    </font>
    <font>
      <sz val="11"/>
      <color theme="1"/>
      <name val="Book Antiqua"/>
      <family val="1"/>
    </font>
    <font>
      <sz val="10"/>
      <color theme="1"/>
      <name val="Calibri"/>
      <family val="2"/>
      <scheme val="minor"/>
    </font>
    <font>
      <sz val="10.5"/>
      <color rgb="FF595959"/>
      <name val="Constantia"/>
      <family val="1"/>
    </font>
    <font>
      <sz val="12"/>
      <color theme="1" tint="0.249977111117893"/>
      <name val="Constantia"/>
      <family val="1"/>
    </font>
    <font>
      <b/>
      <sz val="11"/>
      <color theme="1" tint="0.249977111117893"/>
      <name val="Constantia"/>
      <family val="1"/>
    </font>
    <font>
      <sz val="11"/>
      <color theme="1" tint="0.249977111117893"/>
      <name val="Constantia"/>
      <family val="1"/>
    </font>
    <font>
      <sz val="10"/>
      <color theme="1" tint="0.249977111117893"/>
      <name val="Constantia"/>
      <family val="1"/>
    </font>
    <font>
      <sz val="11"/>
      <color rgb="FF000000"/>
      <name val="Calibri"/>
      <family val="2"/>
      <scheme val="minor"/>
    </font>
    <font>
      <sz val="20"/>
      <color rgb="FF000000"/>
      <name val="Book Antiqua"/>
      <family val="1"/>
    </font>
    <font>
      <b/>
      <sz val="9"/>
      <color indexed="81"/>
      <name val="Tahoma"/>
      <family val="2"/>
    </font>
    <font>
      <sz val="11"/>
      <color theme="1"/>
      <name val="Arial Narrow"/>
      <family val="2"/>
    </font>
    <font>
      <sz val="11"/>
      <color theme="1" tint="0.34998626667073579"/>
      <name val="Calibri"/>
      <family val="2"/>
      <scheme val="minor"/>
    </font>
    <font>
      <sz val="11"/>
      <color theme="1" tint="0.34998626667073579"/>
      <name val="Arial Narrow"/>
      <family val="2"/>
    </font>
    <font>
      <b/>
      <sz val="11"/>
      <color theme="1" tint="0.34998626667073579"/>
      <name val="Arial Narrow"/>
      <family val="2"/>
    </font>
    <font>
      <sz val="10"/>
      <color theme="1" tint="0.34998626667073579"/>
      <name val="Arial Narrow"/>
      <family val="2"/>
    </font>
    <font>
      <sz val="11"/>
      <color theme="1" tint="0.14999847407452621"/>
      <name val="Arial Narrow"/>
      <family val="2"/>
    </font>
    <font>
      <b/>
      <sz val="11"/>
      <color theme="1" tint="0.14999847407452621"/>
      <name val="Arial Narrow"/>
      <family val="2"/>
    </font>
    <font>
      <sz val="20"/>
      <color theme="1" tint="0.14999847407452621"/>
      <name val="Book Antiqua"/>
      <family val="1"/>
    </font>
    <font>
      <sz val="11"/>
      <color theme="1" tint="0.14999847407452621"/>
      <name val="Book Antiqua"/>
      <family val="1"/>
    </font>
    <font>
      <sz val="11"/>
      <color theme="1" tint="0.14999847407452621"/>
      <name val="Calibri"/>
      <family val="2"/>
      <scheme val="minor"/>
    </font>
    <font>
      <b/>
      <sz val="14"/>
      <color theme="1" tint="0.14999847407452621"/>
      <name val="Arial Narrow"/>
      <family val="2"/>
    </font>
    <font>
      <b/>
      <sz val="11"/>
      <color theme="1" tint="0.14999847407452621"/>
      <name val="Book Antiqua"/>
      <family val="1"/>
    </font>
    <font>
      <b/>
      <sz val="11"/>
      <color theme="1"/>
      <name val="Arial Narrow"/>
      <family val="2"/>
    </font>
    <font>
      <b/>
      <sz val="10"/>
      <color theme="1"/>
      <name val="Arial Narrow"/>
      <family val="2"/>
    </font>
    <font>
      <u/>
      <sz val="11"/>
      <color theme="10"/>
      <name val="Calibri"/>
      <family val="2"/>
      <scheme val="minor"/>
    </font>
    <font>
      <b/>
      <sz val="14"/>
      <color theme="1"/>
      <name val="Candara"/>
      <family val="2"/>
    </font>
    <font>
      <b/>
      <sz val="20"/>
      <color theme="1"/>
      <name val="Corbel"/>
      <family val="2"/>
    </font>
    <font>
      <b/>
      <sz val="12"/>
      <color theme="1"/>
      <name val="Corbel"/>
      <family val="2"/>
    </font>
    <font>
      <b/>
      <sz val="20"/>
      <color theme="1" tint="0.14999847407452621"/>
      <name val="Corbel"/>
      <family val="2"/>
    </font>
    <font>
      <b/>
      <sz val="11"/>
      <color theme="1" tint="0.14999847407452621"/>
      <name val="Corbel"/>
      <family val="2"/>
    </font>
    <font>
      <b/>
      <sz val="11"/>
      <color theme="1" tint="0.249977111117893"/>
      <name val="Arial Narrow"/>
      <family val="2"/>
    </font>
    <font>
      <sz val="11"/>
      <color theme="1" tint="0.249977111117893"/>
      <name val="Arial Narrow"/>
      <family val="2"/>
    </font>
    <font>
      <sz val="10"/>
      <color theme="1" tint="0.249977111117893"/>
      <name val="Arial Narrow"/>
      <family val="2"/>
    </font>
    <font>
      <sz val="11"/>
      <color rgb="FF000000"/>
      <name val="Arial Narrow"/>
      <family val="2"/>
    </font>
    <font>
      <b/>
      <sz val="9"/>
      <color theme="1"/>
      <name val="Arial Narrow"/>
      <family val="2"/>
    </font>
    <font>
      <b/>
      <sz val="11"/>
      <color rgb="FF000000"/>
      <name val="Calibri"/>
      <family val="2"/>
      <scheme val="minor"/>
    </font>
    <font>
      <b/>
      <sz val="20"/>
      <color rgb="FF000000"/>
      <name val="Corbel"/>
      <family val="2"/>
    </font>
    <font>
      <sz val="11"/>
      <color rgb="FF000000"/>
      <name val="Corbel"/>
      <family val="2"/>
    </font>
    <font>
      <sz val="9"/>
      <color indexed="81"/>
      <name val="Tahoma"/>
      <charset val="1"/>
    </font>
  </fonts>
  <fills count="5">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theme="0"/>
        <bgColor indexed="64"/>
      </patternFill>
    </fill>
  </fills>
  <borders count="27">
    <border>
      <left/>
      <right/>
      <top/>
      <bottom/>
      <diagonal/>
    </border>
    <border>
      <left style="thin">
        <color theme="0" tint="-0.499984740745262"/>
      </left>
      <right/>
      <top/>
      <bottom/>
      <diagonal/>
    </border>
    <border>
      <left/>
      <right style="thin">
        <color theme="0" tint="-0.499984740745262"/>
      </right>
      <top/>
      <bottom/>
      <diagonal/>
    </border>
    <border>
      <left style="thin">
        <color theme="0" tint="-0.249977111117893"/>
      </left>
      <right/>
      <top/>
      <bottom/>
      <diagonal/>
    </border>
    <border>
      <left style="thin">
        <color theme="0" tint="-0.249977111117893"/>
      </left>
      <right style="thin">
        <color theme="0" tint="-0.249977111117893"/>
      </right>
      <top/>
      <bottom/>
      <diagonal/>
    </border>
    <border>
      <left style="thin">
        <color indexed="64"/>
      </left>
      <right/>
      <top/>
      <bottom style="thin">
        <color theme="0" tint="-0.249977111117893"/>
      </bottom>
      <diagonal/>
    </border>
    <border>
      <left/>
      <right/>
      <top/>
      <bottom style="thin">
        <color theme="0" tint="-0.249977111117893"/>
      </bottom>
      <diagonal/>
    </border>
    <border>
      <left/>
      <right style="thin">
        <color theme="0" tint="-0.249977111117893"/>
      </right>
      <top style="thin">
        <color theme="0" tint="-0.249977111117893"/>
      </top>
      <bottom/>
      <diagonal/>
    </border>
    <border>
      <left style="thin">
        <color indexed="64"/>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diagonal/>
    </border>
    <border>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top style="thin">
        <color theme="0" tint="-0.249977111117893"/>
      </top>
      <bottom/>
      <diagonal/>
    </border>
    <border>
      <left style="thin">
        <color indexed="64"/>
      </left>
      <right style="thin">
        <color theme="0" tint="-0.249977111117893"/>
      </right>
      <top style="thin">
        <color theme="0" tint="-0.249977111117893"/>
      </top>
      <bottom style="thin">
        <color theme="0" tint="-0.249977111117893"/>
      </bottom>
      <diagonal/>
    </border>
    <border>
      <left/>
      <right style="thin">
        <color indexed="64"/>
      </right>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bottom style="thin">
        <color theme="0" tint="-0.249977111117893"/>
      </bottom>
      <diagonal/>
    </border>
    <border>
      <left style="thin">
        <color theme="0"/>
      </left>
      <right style="thin">
        <color theme="0" tint="-0.499984740745262"/>
      </right>
      <top/>
      <bottom/>
      <diagonal/>
    </border>
    <border>
      <left/>
      <right/>
      <top style="thin">
        <color theme="0"/>
      </top>
      <bottom/>
      <diagonal/>
    </border>
    <border>
      <left/>
      <right style="thin">
        <color theme="0" tint="-0.499984740745262"/>
      </right>
      <top style="thin">
        <color theme="0"/>
      </top>
      <bottom/>
      <diagonal/>
    </border>
    <border>
      <left/>
      <right style="thin">
        <color theme="0" tint="-0.499984740745262"/>
      </right>
      <top/>
      <bottom style="thin">
        <color theme="0" tint="-0.249977111117893"/>
      </bottom>
      <diagonal/>
    </border>
    <border>
      <left style="thin">
        <color indexed="64"/>
      </left>
      <right style="thin">
        <color theme="0" tint="-0.249977111117893"/>
      </right>
      <top/>
      <bottom style="thin">
        <color theme="0" tint="-0.249977111117893"/>
      </bottom>
      <diagonal/>
    </border>
    <border>
      <left style="thin">
        <color theme="0" tint="-0.499984740745262"/>
      </left>
      <right/>
      <top/>
      <bottom style="thin">
        <color theme="0" tint="-0.249977111117893"/>
      </bottom>
      <diagonal/>
    </border>
  </borders>
  <cellStyleXfs count="2">
    <xf numFmtId="0" fontId="0" fillId="0" borderId="0"/>
    <xf numFmtId="0" fontId="28" fillId="0" borderId="0" applyNumberFormat="0" applyFill="0" applyBorder="0" applyAlignment="0" applyProtection="0"/>
  </cellStyleXfs>
  <cellXfs count="222">
    <xf numFmtId="0" fontId="0" fillId="0" borderId="0" xfId="0"/>
    <xf numFmtId="0" fontId="0" fillId="0" borderId="0" xfId="0" applyAlignment="1">
      <alignment horizontal="left"/>
    </xf>
    <xf numFmtId="0" fontId="4" fillId="0" borderId="0" xfId="0" applyFont="1"/>
    <xf numFmtId="0" fontId="1" fillId="0" borderId="0" xfId="0" applyFont="1"/>
    <xf numFmtId="0" fontId="0" fillId="0" borderId="0" xfId="0" applyBorder="1" applyAlignment="1">
      <alignment wrapText="1"/>
    </xf>
    <xf numFmtId="0" fontId="0" fillId="0" borderId="0" xfId="0" applyBorder="1"/>
    <xf numFmtId="0" fontId="4" fillId="0" borderId="0" xfId="0" applyFont="1" applyBorder="1" applyAlignment="1">
      <alignment horizontal="right"/>
    </xf>
    <xf numFmtId="0" fontId="0" fillId="2" borderId="0" xfId="0" applyFill="1"/>
    <xf numFmtId="0" fontId="0" fillId="3" borderId="0" xfId="0" applyFill="1"/>
    <xf numFmtId="0" fontId="0" fillId="0" borderId="0" xfId="0" applyAlignment="1">
      <alignment wrapText="1"/>
    </xf>
    <xf numFmtId="164" fontId="0" fillId="0" borderId="0" xfId="0" applyNumberFormat="1"/>
    <xf numFmtId="1" fontId="0" fillId="0" borderId="0" xfId="0" applyNumberFormat="1"/>
    <xf numFmtId="0" fontId="0" fillId="0" borderId="0" xfId="0" applyFill="1"/>
    <xf numFmtId="0" fontId="0" fillId="0" borderId="0" xfId="0" applyFill="1" applyAlignment="1">
      <alignment wrapText="1"/>
    </xf>
    <xf numFmtId="164" fontId="0" fillId="0" borderId="0" xfId="0" applyNumberFormat="1" applyFill="1"/>
    <xf numFmtId="0" fontId="1" fillId="0" borderId="0" xfId="0" applyFont="1" applyFill="1"/>
    <xf numFmtId="0" fontId="0" fillId="4" borderId="0" xfId="0" applyFill="1"/>
    <xf numFmtId="0" fontId="7" fillId="4" borderId="0" xfId="0" applyFont="1" applyFill="1"/>
    <xf numFmtId="0" fontId="9" fillId="4" borderId="0" xfId="0" applyFont="1" applyFill="1"/>
    <xf numFmtId="0" fontId="10" fillId="4" borderId="0" xfId="0" applyFont="1" applyFill="1" applyAlignment="1">
      <alignment horizontal="left" wrapText="1"/>
    </xf>
    <xf numFmtId="0" fontId="6" fillId="4" borderId="0" xfId="0" applyFont="1" applyFill="1" applyAlignment="1">
      <alignment horizontal="left" vertical="center" readingOrder="1"/>
    </xf>
    <xf numFmtId="0" fontId="1" fillId="0" borderId="0" xfId="0" applyFont="1" applyBorder="1" applyAlignment="1">
      <alignment horizontal="center" wrapText="1"/>
    </xf>
    <xf numFmtId="0" fontId="14" fillId="0" borderId="0" xfId="0" applyFont="1" applyBorder="1"/>
    <xf numFmtId="0" fontId="14" fillId="0" borderId="0" xfId="0" applyFont="1"/>
    <xf numFmtId="0" fontId="14" fillId="4" borderId="0" xfId="0" applyFont="1" applyFill="1" applyBorder="1"/>
    <xf numFmtId="0" fontId="15" fillId="4" borderId="0" xfId="0" applyFont="1" applyFill="1"/>
    <xf numFmtId="0" fontId="17" fillId="4" borderId="0" xfId="0" applyFont="1" applyFill="1" applyBorder="1" applyAlignment="1">
      <alignment wrapText="1"/>
    </xf>
    <xf numFmtId="0" fontId="16" fillId="4" borderId="0" xfId="0" applyFont="1" applyFill="1" applyBorder="1" applyAlignment="1">
      <alignment wrapText="1"/>
    </xf>
    <xf numFmtId="0" fontId="16" fillId="4" borderId="0" xfId="0" applyFont="1" applyFill="1" applyBorder="1" applyAlignment="1">
      <alignment horizontal="left"/>
    </xf>
    <xf numFmtId="0" fontId="16" fillId="4" borderId="0" xfId="0" applyFont="1" applyFill="1" applyBorder="1" applyAlignment="1">
      <alignment horizontal="left" wrapText="1"/>
    </xf>
    <xf numFmtId="0" fontId="16" fillId="4" borderId="0" xfId="0" applyFont="1" applyFill="1" applyBorder="1"/>
    <xf numFmtId="0" fontId="18" fillId="4" borderId="0" xfId="0" applyFont="1" applyFill="1" applyBorder="1" applyAlignment="1">
      <alignment horizontal="left" wrapText="1"/>
    </xf>
    <xf numFmtId="0" fontId="16" fillId="4" borderId="0" xfId="0" applyFont="1" applyFill="1"/>
    <xf numFmtId="0" fontId="19" fillId="0" borderId="0" xfId="0" applyFont="1" applyBorder="1" applyAlignment="1">
      <alignment wrapText="1"/>
    </xf>
    <xf numFmtId="0" fontId="20" fillId="0" borderId="0" xfId="0" applyFont="1" applyBorder="1" applyAlignment="1">
      <alignment horizontal="left"/>
    </xf>
    <xf numFmtId="0" fontId="20" fillId="0" borderId="0" xfId="0" applyFont="1" applyFill="1" applyBorder="1" applyAlignment="1">
      <alignment wrapText="1"/>
    </xf>
    <xf numFmtId="0" fontId="19" fillId="0" borderId="0" xfId="0" applyFont="1" applyFill="1" applyBorder="1" applyAlignment="1">
      <alignment wrapText="1"/>
    </xf>
    <xf numFmtId="0" fontId="19" fillId="0" borderId="0" xfId="0" applyFont="1" applyFill="1" applyBorder="1" applyAlignment="1">
      <alignment horizontal="left"/>
    </xf>
    <xf numFmtId="0" fontId="19" fillId="0" borderId="0" xfId="0" applyFont="1" applyFill="1" applyBorder="1"/>
    <xf numFmtId="0" fontId="19" fillId="0" borderId="0" xfId="0" applyFont="1" applyBorder="1" applyAlignment="1">
      <alignment horizontal="left"/>
    </xf>
    <xf numFmtId="0" fontId="20" fillId="0" borderId="0" xfId="0" applyFont="1" applyBorder="1" applyAlignment="1">
      <alignment horizontal="left" wrapText="1"/>
    </xf>
    <xf numFmtId="0" fontId="20" fillId="0" borderId="0" xfId="0" applyFont="1" applyFill="1" applyBorder="1" applyAlignment="1">
      <alignment horizontal="left"/>
    </xf>
    <xf numFmtId="0" fontId="20" fillId="0" borderId="0" xfId="0" applyFont="1" applyFill="1" applyBorder="1" applyAlignment="1">
      <alignment horizontal="left" wrapText="1"/>
    </xf>
    <xf numFmtId="164" fontId="19" fillId="0" borderId="0" xfId="0" applyNumberFormat="1" applyFont="1" applyFill="1" applyBorder="1" applyAlignment="1">
      <alignment horizontal="left"/>
    </xf>
    <xf numFmtId="0" fontId="21" fillId="4" borderId="0" xfId="0" applyFont="1" applyFill="1"/>
    <xf numFmtId="0" fontId="22" fillId="4" borderId="0" xfId="0" applyFont="1" applyFill="1"/>
    <xf numFmtId="0" fontId="23" fillId="4" borderId="0" xfId="0" applyFont="1" applyFill="1"/>
    <xf numFmtId="0" fontId="0" fillId="4" borderId="0" xfId="0" applyFill="1" applyBorder="1"/>
    <xf numFmtId="0" fontId="24" fillId="4" borderId="0" xfId="0" applyFont="1" applyFill="1"/>
    <xf numFmtId="0" fontId="19" fillId="4" borderId="0" xfId="0" applyFont="1" applyFill="1"/>
    <xf numFmtId="0" fontId="19" fillId="0" borderId="0" xfId="0" applyFont="1" applyBorder="1"/>
    <xf numFmtId="164" fontId="19" fillId="0" borderId="0" xfId="0" applyNumberFormat="1" applyFont="1" applyBorder="1" applyAlignment="1">
      <alignment horizontal="left"/>
    </xf>
    <xf numFmtId="0" fontId="20" fillId="0" borderId="0" xfId="0" applyFont="1" applyBorder="1" applyAlignment="1">
      <alignment wrapText="1"/>
    </xf>
    <xf numFmtId="0" fontId="25" fillId="0" borderId="0" xfId="0" applyFont="1" applyBorder="1" applyAlignment="1">
      <alignment horizontal="right" wrapText="1"/>
    </xf>
    <xf numFmtId="0" fontId="22" fillId="0" borderId="0" xfId="0" applyFont="1" applyBorder="1" applyAlignment="1">
      <alignment horizontal="right"/>
    </xf>
    <xf numFmtId="0" fontId="20" fillId="0" borderId="0" xfId="0" applyFont="1" applyBorder="1" applyAlignment="1">
      <alignment horizontal="left"/>
    </xf>
    <xf numFmtId="1" fontId="19" fillId="0" borderId="0" xfId="0" applyNumberFormat="1" applyFont="1" applyBorder="1" applyAlignment="1">
      <alignment horizontal="left"/>
    </xf>
    <xf numFmtId="0" fontId="0" fillId="0" borderId="0" xfId="0" applyAlignment="1">
      <alignment horizontal="left" wrapText="1"/>
    </xf>
    <xf numFmtId="0" fontId="14" fillId="0" borderId="0" xfId="0" applyFont="1" applyAlignment="1">
      <alignment wrapText="1"/>
    </xf>
    <xf numFmtId="1" fontId="19" fillId="0" borderId="0" xfId="0" applyNumberFormat="1" applyFont="1" applyBorder="1" applyAlignment="1">
      <alignment horizontal="left" wrapText="1"/>
    </xf>
    <xf numFmtId="0" fontId="19" fillId="0" borderId="0" xfId="0" applyFont="1" applyBorder="1" applyAlignment="1">
      <alignment horizontal="left" wrapText="1"/>
    </xf>
    <xf numFmtId="0" fontId="20" fillId="0" borderId="0" xfId="0" applyFont="1" applyAlignment="1">
      <alignment horizontal="left"/>
    </xf>
    <xf numFmtId="1" fontId="0" fillId="0" borderId="0" xfId="0" applyNumberFormat="1" applyFill="1"/>
    <xf numFmtId="0" fontId="0" fillId="0" borderId="0" xfId="0" applyFill="1" applyAlignment="1">
      <alignment horizontal="left" wrapText="1"/>
    </xf>
    <xf numFmtId="3" fontId="0" fillId="0" borderId="0" xfId="0" applyNumberFormat="1"/>
    <xf numFmtId="0" fontId="14" fillId="0" borderId="0" xfId="0" applyFont="1" applyAlignment="1">
      <alignment horizontal="left"/>
    </xf>
    <xf numFmtId="1" fontId="14" fillId="0" borderId="0" xfId="0" applyNumberFormat="1" applyFont="1" applyAlignment="1">
      <alignment horizontal="left"/>
    </xf>
    <xf numFmtId="0" fontId="26" fillId="0" borderId="0" xfId="0" applyFont="1" applyAlignment="1">
      <alignment wrapText="1"/>
    </xf>
    <xf numFmtId="0" fontId="26" fillId="0" borderId="0" xfId="0" applyFont="1" applyBorder="1" applyAlignment="1">
      <alignment horizontal="left" wrapText="1"/>
    </xf>
    <xf numFmtId="0" fontId="14" fillId="0" borderId="0" xfId="0" applyFont="1" applyBorder="1" applyAlignment="1">
      <alignment horizontal="left"/>
    </xf>
    <xf numFmtId="0" fontId="14" fillId="0" borderId="1" xfId="0" applyFont="1" applyBorder="1" applyAlignment="1">
      <alignment horizontal="left"/>
    </xf>
    <xf numFmtId="0" fontId="14" fillId="0" borderId="1" xfId="0" applyFont="1" applyBorder="1"/>
    <xf numFmtId="0" fontId="14" fillId="0" borderId="2" xfId="0" applyFont="1" applyBorder="1" applyAlignment="1">
      <alignment wrapText="1"/>
    </xf>
    <xf numFmtId="1" fontId="14" fillId="0" borderId="1" xfId="0" applyNumberFormat="1" applyFont="1" applyBorder="1" applyAlignment="1">
      <alignment horizontal="left"/>
    </xf>
    <xf numFmtId="0" fontId="14" fillId="0" borderId="0" xfId="0" applyFont="1" applyBorder="1" applyAlignment="1">
      <alignment horizontal="left" wrapText="1"/>
    </xf>
    <xf numFmtId="0" fontId="20" fillId="0" borderId="0" xfId="0" applyFont="1" applyBorder="1" applyAlignment="1">
      <alignment horizontal="left"/>
    </xf>
    <xf numFmtId="0" fontId="15" fillId="4" borderId="0" xfId="0" applyFont="1" applyFill="1" applyBorder="1" applyAlignment="1">
      <alignment horizontal="left" wrapText="1"/>
    </xf>
    <xf numFmtId="0" fontId="15" fillId="4" borderId="0" xfId="0" applyFont="1" applyFill="1" applyBorder="1" applyAlignment="1">
      <alignment horizontal="left"/>
    </xf>
    <xf numFmtId="0" fontId="0" fillId="4" borderId="0" xfId="0" applyFill="1" applyBorder="1" applyAlignment="1">
      <alignment horizontal="left" wrapText="1"/>
    </xf>
    <xf numFmtId="0" fontId="0" fillId="4" borderId="0" xfId="0" applyFill="1" applyBorder="1" applyAlignment="1">
      <alignment horizontal="left"/>
    </xf>
    <xf numFmtId="0" fontId="0" fillId="4" borderId="0" xfId="0" applyFill="1" applyAlignment="1">
      <alignment wrapText="1"/>
    </xf>
    <xf numFmtId="0" fontId="0" fillId="4" borderId="0" xfId="0" applyFill="1" applyAlignment="1">
      <alignment horizontal="left"/>
    </xf>
    <xf numFmtId="0" fontId="4" fillId="4" borderId="0" xfId="0" applyFont="1" applyFill="1"/>
    <xf numFmtId="0" fontId="0" fillId="4" borderId="0" xfId="0" applyFill="1" applyAlignment="1">
      <alignment horizontal="left" wrapText="1"/>
    </xf>
    <xf numFmtId="0" fontId="14" fillId="4" borderId="0" xfId="0" applyFont="1" applyFill="1" applyAlignment="1">
      <alignment horizontal="left"/>
    </xf>
    <xf numFmtId="0" fontId="26" fillId="0" borderId="0" xfId="0" applyFont="1" applyBorder="1" applyAlignment="1">
      <alignment horizontal="left"/>
    </xf>
    <xf numFmtId="0" fontId="20" fillId="0" borderId="0" xfId="0" quotePrefix="1" applyFont="1" applyAlignment="1">
      <alignment wrapText="1"/>
    </xf>
    <xf numFmtId="0" fontId="20" fillId="0" borderId="0" xfId="0" quotePrefix="1" applyFont="1" applyBorder="1" applyAlignment="1">
      <alignment horizontal="left" wrapText="1"/>
    </xf>
    <xf numFmtId="0" fontId="28" fillId="0" borderId="0" xfId="1"/>
    <xf numFmtId="0" fontId="29" fillId="0" borderId="0" xfId="0" applyFont="1"/>
    <xf numFmtId="0" fontId="5" fillId="2" borderId="0" xfId="0" applyFont="1" applyFill="1" applyAlignment="1">
      <alignment horizontal="left"/>
    </xf>
    <xf numFmtId="0" fontId="0" fillId="2" borderId="0" xfId="0" applyFill="1" applyAlignment="1">
      <alignment horizontal="left"/>
    </xf>
    <xf numFmtId="0" fontId="3" fillId="4" borderId="0" xfId="0" applyFont="1" applyFill="1" applyBorder="1" applyAlignment="1">
      <alignment horizontal="right" wrapText="1"/>
    </xf>
    <xf numFmtId="0" fontId="4" fillId="4" borderId="0" xfId="0" applyFont="1" applyFill="1" applyBorder="1" applyAlignment="1">
      <alignment horizontal="right"/>
    </xf>
    <xf numFmtId="0" fontId="14" fillId="4" borderId="0" xfId="0" applyFont="1" applyFill="1" applyAlignment="1">
      <alignment horizontal="left" wrapText="1"/>
    </xf>
    <xf numFmtId="0" fontId="0" fillId="4" borderId="0" xfId="0" applyFill="1" applyAlignment="1">
      <alignment vertical="center" wrapText="1"/>
    </xf>
    <xf numFmtId="3" fontId="0" fillId="4" borderId="0" xfId="0" applyNumberFormat="1" applyFill="1" applyAlignment="1">
      <alignment vertical="center" wrapText="1"/>
    </xf>
    <xf numFmtId="0" fontId="0" fillId="0" borderId="0" xfId="0" applyBorder="1" applyAlignment="1">
      <alignment horizontal="left"/>
    </xf>
    <xf numFmtId="0" fontId="1" fillId="0" borderId="0" xfId="0" applyFont="1" applyAlignment="1">
      <alignment horizontal="left"/>
    </xf>
    <xf numFmtId="0" fontId="14" fillId="0" borderId="0" xfId="0" applyFont="1" applyFill="1" applyBorder="1" applyAlignment="1">
      <alignment horizontal="left" wrapText="1"/>
    </xf>
    <xf numFmtId="0" fontId="26" fillId="4" borderId="0" xfId="0" applyFont="1" applyFill="1" applyAlignment="1">
      <alignment horizontal="left"/>
    </xf>
    <xf numFmtId="0" fontId="14" fillId="4" borderId="0" xfId="0" applyFont="1" applyFill="1" applyBorder="1" applyAlignment="1">
      <alignment horizontal="left"/>
    </xf>
    <xf numFmtId="0" fontId="1" fillId="4" borderId="0" xfId="0" applyFont="1" applyFill="1" applyAlignment="1">
      <alignment horizontal="left"/>
    </xf>
    <xf numFmtId="0" fontId="0" fillId="4" borderId="0" xfId="0" applyFill="1" applyAlignment="1">
      <alignment vertical="center"/>
    </xf>
    <xf numFmtId="0" fontId="32" fillId="4" borderId="0" xfId="0" applyFont="1" applyFill="1"/>
    <xf numFmtId="0" fontId="34" fillId="0" borderId="0" xfId="0" applyFont="1" applyFill="1" applyBorder="1" applyAlignment="1">
      <alignment wrapText="1"/>
    </xf>
    <xf numFmtId="0" fontId="34" fillId="0" borderId="0" xfId="0" applyFont="1" applyBorder="1" applyAlignment="1">
      <alignment horizontal="left"/>
    </xf>
    <xf numFmtId="0" fontId="34" fillId="0" borderId="0" xfId="0" applyFont="1" applyBorder="1" applyAlignment="1">
      <alignment horizontal="left" wrapText="1"/>
    </xf>
    <xf numFmtId="0" fontId="35" fillId="0" borderId="0" xfId="0" applyFont="1" applyFill="1" applyBorder="1" applyAlignment="1">
      <alignment wrapText="1"/>
    </xf>
    <xf numFmtId="0" fontId="35" fillId="0" borderId="0" xfId="0" applyFont="1" applyFill="1" applyBorder="1" applyAlignment="1">
      <alignment horizontal="left"/>
    </xf>
    <xf numFmtId="0" fontId="35" fillId="0" borderId="0" xfId="0" applyFont="1" applyFill="1" applyBorder="1" applyAlignment="1">
      <alignment horizontal="left" wrapText="1"/>
    </xf>
    <xf numFmtId="0" fontId="35" fillId="0" borderId="0" xfId="0" applyFont="1" applyBorder="1" applyAlignment="1">
      <alignment horizontal="left"/>
    </xf>
    <xf numFmtId="0" fontId="36" fillId="0" borderId="0" xfId="0" applyFont="1" applyFill="1" applyBorder="1" applyAlignment="1">
      <alignment horizontal="left" wrapText="1"/>
    </xf>
    <xf numFmtId="0" fontId="36" fillId="0" borderId="0" xfId="0" applyFont="1" applyBorder="1" applyAlignment="1">
      <alignment horizontal="left" wrapText="1"/>
    </xf>
    <xf numFmtId="0" fontId="0" fillId="4" borderId="0" xfId="0" applyFill="1" applyAlignment="1">
      <alignment horizontal="left" vertical="center" wrapText="1"/>
    </xf>
    <xf numFmtId="0" fontId="20" fillId="4" borderId="0" xfId="0" applyFont="1" applyFill="1" applyBorder="1" applyAlignment="1">
      <alignment wrapText="1"/>
    </xf>
    <xf numFmtId="0" fontId="19" fillId="4" borderId="0" xfId="0" applyFont="1" applyFill="1" applyBorder="1" applyAlignment="1">
      <alignment horizontal="left"/>
    </xf>
    <xf numFmtId="0" fontId="32" fillId="4" borderId="0" xfId="0" applyFont="1" applyFill="1" applyAlignment="1">
      <alignment vertical="center"/>
    </xf>
    <xf numFmtId="165" fontId="37" fillId="0" borderId="0" xfId="0" applyNumberFormat="1" applyFont="1" applyFill="1" applyBorder="1" applyAlignment="1">
      <alignment horizontal="right"/>
    </xf>
    <xf numFmtId="0" fontId="14" fillId="0" borderId="0" xfId="0" applyFont="1" applyFill="1" applyBorder="1" applyAlignment="1">
      <alignment horizontal="right"/>
    </xf>
    <xf numFmtId="0" fontId="26" fillId="0" borderId="0" xfId="0" applyFont="1" applyFill="1" applyBorder="1" applyAlignment="1">
      <alignment horizontal="right" wrapText="1"/>
    </xf>
    <xf numFmtId="3" fontId="14" fillId="0" borderId="0" xfId="0" applyNumberFormat="1" applyFont="1" applyFill="1" applyBorder="1" applyAlignment="1">
      <alignment horizontal="right" wrapText="1"/>
    </xf>
    <xf numFmtId="0" fontId="14" fillId="0" borderId="0" xfId="0" applyFont="1" applyFill="1" applyBorder="1" applyAlignment="1">
      <alignment horizontal="right" wrapText="1"/>
    </xf>
    <xf numFmtId="0" fontId="26" fillId="0" borderId="0" xfId="0" applyFont="1" applyAlignment="1">
      <alignment horizontal="right"/>
    </xf>
    <xf numFmtId="0" fontId="26" fillId="0" borderId="0" xfId="0" applyFont="1" applyBorder="1" applyAlignment="1">
      <alignment horizontal="right" wrapText="1"/>
    </xf>
    <xf numFmtId="3" fontId="14" fillId="0" borderId="0" xfId="0" applyNumberFormat="1" applyFont="1" applyAlignment="1">
      <alignment horizontal="right"/>
    </xf>
    <xf numFmtId="3" fontId="14" fillId="0" borderId="0" xfId="0" applyNumberFormat="1" applyFont="1" applyBorder="1" applyAlignment="1">
      <alignment horizontal="right"/>
    </xf>
    <xf numFmtId="0" fontId="14" fillId="0" borderId="0" xfId="0" applyFont="1" applyBorder="1" applyAlignment="1">
      <alignment horizontal="right"/>
    </xf>
    <xf numFmtId="0" fontId="14" fillId="0" borderId="0" xfId="0" applyFont="1" applyAlignment="1">
      <alignment horizontal="right"/>
    </xf>
    <xf numFmtId="0" fontId="14" fillId="0" borderId="0" xfId="0" applyFont="1" applyBorder="1" applyAlignment="1">
      <alignment horizontal="right" vertical="center" wrapText="1"/>
    </xf>
    <xf numFmtId="0" fontId="26" fillId="0" borderId="1" xfId="0" applyFont="1" applyBorder="1" applyAlignment="1">
      <alignment horizontal="right" wrapText="1"/>
    </xf>
    <xf numFmtId="0" fontId="26" fillId="0" borderId="0" xfId="0" applyFont="1" applyAlignment="1">
      <alignment horizontal="right" wrapText="1"/>
    </xf>
    <xf numFmtId="0" fontId="14" fillId="0" borderId="1" xfId="0" applyFont="1" applyBorder="1" applyAlignment="1">
      <alignment horizontal="right"/>
    </xf>
    <xf numFmtId="0" fontId="14" fillId="0" borderId="1" xfId="0" applyFont="1" applyBorder="1" applyAlignment="1">
      <alignment horizontal="right" vertical="center" wrapText="1"/>
    </xf>
    <xf numFmtId="3" fontId="14" fillId="0" borderId="0" xfId="0" applyNumberFormat="1" applyFont="1" applyBorder="1" applyAlignment="1">
      <alignment horizontal="right" vertical="center" wrapText="1"/>
    </xf>
    <xf numFmtId="3" fontId="14" fillId="0" borderId="0" xfId="0" applyNumberFormat="1" applyFont="1" applyAlignment="1">
      <alignment horizontal="right" vertical="center" wrapText="1"/>
    </xf>
    <xf numFmtId="1" fontId="14" fillId="0" borderId="1" xfId="0" applyNumberFormat="1" applyFont="1" applyBorder="1" applyAlignment="1">
      <alignment horizontal="right"/>
    </xf>
    <xf numFmtId="1" fontId="14" fillId="0" borderId="0" xfId="0" applyNumberFormat="1" applyFont="1" applyAlignment="1">
      <alignment horizontal="right"/>
    </xf>
    <xf numFmtId="0" fontId="0" fillId="4" borderId="0" xfId="0" applyFill="1" applyAlignment="1">
      <alignment horizontal="right"/>
    </xf>
    <xf numFmtId="0" fontId="14" fillId="0" borderId="0" xfId="0" applyFont="1" applyBorder="1" applyAlignment="1">
      <alignment horizontal="right" wrapText="1"/>
    </xf>
    <xf numFmtId="0" fontId="0" fillId="4" borderId="0" xfId="0" applyFill="1" applyAlignment="1">
      <alignment horizontal="right" vertical="center" wrapText="1"/>
    </xf>
    <xf numFmtId="0" fontId="0" fillId="0" borderId="0" xfId="0" applyAlignment="1">
      <alignment horizontal="right"/>
    </xf>
    <xf numFmtId="0" fontId="0" fillId="4" borderId="0" xfId="0" applyFill="1" applyAlignment="1">
      <alignment horizontal="left" vertical="center" wrapText="1"/>
    </xf>
    <xf numFmtId="0" fontId="3" fillId="4" borderId="0" xfId="0" applyFont="1" applyFill="1" applyBorder="1"/>
    <xf numFmtId="0" fontId="4" fillId="4" borderId="0" xfId="0" applyFont="1" applyFill="1" applyBorder="1"/>
    <xf numFmtId="0" fontId="1" fillId="4" borderId="0" xfId="0" applyFont="1" applyFill="1" applyAlignment="1">
      <alignment vertical="center" wrapText="1"/>
    </xf>
    <xf numFmtId="3" fontId="1" fillId="4" borderId="0" xfId="0" applyNumberFormat="1" applyFont="1" applyFill="1" applyAlignment="1">
      <alignment vertical="center"/>
    </xf>
    <xf numFmtId="3" fontId="14" fillId="4" borderId="0" xfId="0" applyNumberFormat="1" applyFont="1" applyFill="1" applyBorder="1" applyAlignment="1">
      <alignment horizontal="right" wrapText="1"/>
    </xf>
    <xf numFmtId="3" fontId="1" fillId="4" borderId="0" xfId="0" applyNumberFormat="1" applyFont="1" applyFill="1" applyAlignment="1">
      <alignment vertical="center" wrapText="1"/>
    </xf>
    <xf numFmtId="0" fontId="14" fillId="4" borderId="0" xfId="0" applyFont="1" applyFill="1" applyBorder="1" applyAlignment="1">
      <alignment horizontal="right"/>
    </xf>
    <xf numFmtId="0" fontId="0" fillId="4" borderId="0" xfId="0" applyFill="1" applyAlignment="1"/>
    <xf numFmtId="3" fontId="0" fillId="4" borderId="0" xfId="0" applyNumberFormat="1" applyFill="1"/>
    <xf numFmtId="0" fontId="26" fillId="0" borderId="0" xfId="0" applyFont="1" applyBorder="1" applyAlignment="1">
      <alignment horizontal="left"/>
    </xf>
    <xf numFmtId="0" fontId="41" fillId="0" borderId="0" xfId="0" applyFont="1"/>
    <xf numFmtId="0" fontId="40" fillId="0" borderId="0" xfId="0" applyFont="1" applyBorder="1"/>
    <xf numFmtId="0" fontId="12" fillId="4" borderId="0" xfId="0" applyFont="1" applyFill="1" applyBorder="1" applyAlignment="1">
      <alignment horizontal="left"/>
    </xf>
    <xf numFmtId="0" fontId="0" fillId="4" borderId="0" xfId="0" applyFill="1" applyBorder="1" applyAlignment="1">
      <alignment horizontal="right"/>
    </xf>
    <xf numFmtId="0" fontId="12" fillId="4" borderId="0" xfId="0" applyFont="1" applyFill="1" applyBorder="1"/>
    <xf numFmtId="0" fontId="0" fillId="4" borderId="0" xfId="0" applyFill="1" applyBorder="1" applyAlignment="1">
      <alignment wrapText="1"/>
    </xf>
    <xf numFmtId="0" fontId="26" fillId="4" borderId="5" xfId="0" applyFont="1" applyFill="1" applyBorder="1"/>
    <xf numFmtId="0" fontId="26" fillId="0" borderId="7" xfId="0" applyFont="1" applyBorder="1" applyAlignment="1">
      <alignment horizontal="right" wrapText="1"/>
    </xf>
    <xf numFmtId="0" fontId="26" fillId="0" borderId="8" xfId="0" applyFont="1" applyBorder="1" applyAlignment="1">
      <alignment horizontal="right" wrapText="1"/>
    </xf>
    <xf numFmtId="1" fontId="14" fillId="0" borderId="18" xfId="0" applyNumberFormat="1" applyFont="1" applyBorder="1" applyAlignment="1">
      <alignment horizontal="left"/>
    </xf>
    <xf numFmtId="0" fontId="14" fillId="4" borderId="0" xfId="0" applyFont="1" applyFill="1"/>
    <xf numFmtId="0" fontId="37" fillId="4" borderId="0" xfId="0" applyFont="1" applyFill="1"/>
    <xf numFmtId="0" fontId="14" fillId="4" borderId="0" xfId="0" applyFont="1" applyFill="1" applyBorder="1" applyAlignment="1">
      <alignment wrapText="1"/>
    </xf>
    <xf numFmtId="0" fontId="14" fillId="4" borderId="0" xfId="0" applyFont="1" applyFill="1" applyAlignment="1">
      <alignment wrapText="1"/>
    </xf>
    <xf numFmtId="0" fontId="14" fillId="4" borderId="6" xfId="0" applyFont="1" applyFill="1" applyBorder="1"/>
    <xf numFmtId="164" fontId="14" fillId="4" borderId="17" xfId="0" applyNumberFormat="1" applyFont="1" applyFill="1" applyBorder="1"/>
    <xf numFmtId="164" fontId="14" fillId="4" borderId="14" xfId="0" applyNumberFormat="1" applyFont="1" applyFill="1" applyBorder="1"/>
    <xf numFmtId="164" fontId="14" fillId="4" borderId="12" xfId="0" applyNumberFormat="1" applyFont="1" applyFill="1" applyBorder="1"/>
    <xf numFmtId="164" fontId="14" fillId="4" borderId="10" xfId="0" applyNumberFormat="1" applyFont="1" applyFill="1" applyBorder="1"/>
    <xf numFmtId="0" fontId="14" fillId="4" borderId="16" xfId="0" applyFont="1" applyFill="1" applyBorder="1"/>
    <xf numFmtId="164" fontId="14" fillId="4" borderId="3" xfId="0" applyNumberFormat="1" applyFont="1" applyFill="1" applyBorder="1"/>
    <xf numFmtId="164" fontId="14" fillId="4" borderId="9" xfId="0" applyNumberFormat="1" applyFont="1" applyFill="1" applyBorder="1"/>
    <xf numFmtId="164" fontId="14" fillId="4" borderId="0" xfId="0" applyNumberFormat="1" applyFont="1" applyFill="1" applyBorder="1"/>
    <xf numFmtId="164" fontId="14" fillId="4" borderId="4" xfId="0" applyNumberFormat="1" applyFont="1" applyFill="1" applyBorder="1"/>
    <xf numFmtId="164" fontId="14" fillId="4" borderId="19" xfId="0" applyNumberFormat="1" applyFont="1" applyFill="1" applyBorder="1"/>
    <xf numFmtId="164" fontId="14" fillId="4" borderId="16" xfId="0" applyNumberFormat="1" applyFont="1" applyFill="1" applyBorder="1"/>
    <xf numFmtId="164" fontId="14" fillId="4" borderId="20" xfId="0" applyNumberFormat="1" applyFont="1" applyFill="1" applyBorder="1"/>
    <xf numFmtId="164" fontId="14" fillId="4" borderId="13" xfId="0" applyNumberFormat="1" applyFont="1" applyFill="1" applyBorder="1"/>
    <xf numFmtId="164" fontId="14" fillId="4" borderId="6" xfId="0" applyNumberFormat="1" applyFont="1" applyFill="1" applyBorder="1"/>
    <xf numFmtId="164" fontId="14" fillId="4" borderId="15" xfId="0" applyNumberFormat="1" applyFont="1" applyFill="1" applyBorder="1"/>
    <xf numFmtId="2" fontId="14" fillId="4" borderId="0" xfId="0" applyNumberFormat="1" applyFont="1" applyFill="1"/>
    <xf numFmtId="0" fontId="26" fillId="0" borderId="21" xfId="0" applyFont="1" applyBorder="1" applyAlignment="1">
      <alignment horizontal="left"/>
    </xf>
    <xf numFmtId="0" fontId="26" fillId="0" borderId="11" xfId="0" applyFont="1" applyBorder="1" applyAlignment="1">
      <alignment horizontal="left" vertical="top"/>
    </xf>
    <xf numFmtId="0" fontId="14" fillId="0" borderId="24" xfId="0" applyFont="1" applyBorder="1" applyAlignment="1">
      <alignment wrapText="1"/>
    </xf>
    <xf numFmtId="164" fontId="14" fillId="4" borderId="25" xfId="0" applyNumberFormat="1" applyFont="1" applyFill="1" applyBorder="1"/>
    <xf numFmtId="0" fontId="14" fillId="0" borderId="6" xfId="0" applyFont="1" applyBorder="1" applyAlignment="1">
      <alignment horizontal="right"/>
    </xf>
    <xf numFmtId="0" fontId="14" fillId="0" borderId="6" xfId="0" applyFont="1" applyFill="1" applyBorder="1" applyAlignment="1">
      <alignment horizontal="right"/>
    </xf>
    <xf numFmtId="0" fontId="14" fillId="0" borderId="26" xfId="0" applyFont="1" applyFill="1" applyBorder="1" applyAlignment="1">
      <alignment horizontal="right"/>
    </xf>
    <xf numFmtId="0" fontId="14" fillId="0" borderId="6" xfId="0" applyFont="1" applyBorder="1" applyAlignment="1">
      <alignment horizontal="left"/>
    </xf>
    <xf numFmtId="1" fontId="14" fillId="0" borderId="26" xfId="0" applyNumberFormat="1" applyFont="1" applyBorder="1" applyAlignment="1">
      <alignment horizontal="right"/>
    </xf>
    <xf numFmtId="1" fontId="14" fillId="0" borderId="6" xfId="0" applyNumberFormat="1" applyFont="1" applyBorder="1" applyAlignment="1">
      <alignment horizontal="right"/>
    </xf>
    <xf numFmtId="1" fontId="14" fillId="0" borderId="6" xfId="0" applyNumberFormat="1" applyFont="1" applyBorder="1" applyAlignment="1">
      <alignment horizontal="left"/>
    </xf>
    <xf numFmtId="0" fontId="26" fillId="4" borderId="12" xfId="0" applyFont="1" applyFill="1" applyBorder="1" applyAlignment="1">
      <alignment horizontal="right" wrapText="1"/>
    </xf>
    <xf numFmtId="2" fontId="0" fillId="0" borderId="0" xfId="0" applyNumberFormat="1"/>
    <xf numFmtId="0" fontId="10" fillId="4" borderId="0" xfId="0" applyFont="1" applyFill="1" applyAlignment="1">
      <alignment horizontal="left" wrapText="1"/>
    </xf>
    <xf numFmtId="0" fontId="8" fillId="4" borderId="0" xfId="0" applyFont="1" applyFill="1" applyAlignment="1">
      <alignment horizontal="center"/>
    </xf>
    <xf numFmtId="0" fontId="1" fillId="0" borderId="0" xfId="0" applyFont="1" applyFill="1" applyAlignment="1">
      <alignment horizontal="left" wrapText="1"/>
    </xf>
    <xf numFmtId="0" fontId="0" fillId="0" borderId="0" xfId="0" applyAlignment="1">
      <alignment horizontal="left" wrapText="1"/>
    </xf>
    <xf numFmtId="0" fontId="16" fillId="4" borderId="0" xfId="0" applyFont="1" applyFill="1" applyBorder="1" applyAlignment="1">
      <alignment horizontal="left" wrapText="1"/>
    </xf>
    <xf numFmtId="0" fontId="32" fillId="4" borderId="0" xfId="0" applyFont="1" applyFill="1" applyAlignment="1">
      <alignment horizontal="left" vertical="center" wrapText="1"/>
    </xf>
    <xf numFmtId="0" fontId="33" fillId="4" borderId="0" xfId="0" applyFont="1" applyFill="1" applyAlignment="1">
      <alignment horizontal="left" vertical="center" wrapText="1"/>
    </xf>
    <xf numFmtId="0" fontId="34" fillId="0" borderId="0" xfId="0" applyFont="1" applyBorder="1" applyAlignment="1">
      <alignment horizontal="left"/>
    </xf>
    <xf numFmtId="0" fontId="15" fillId="4" borderId="0" xfId="0" applyFont="1" applyFill="1" applyAlignment="1">
      <alignment horizontal="left" vertical="top" wrapText="1"/>
    </xf>
    <xf numFmtId="0" fontId="20" fillId="0" borderId="0" xfId="0" applyFont="1" applyFill="1" applyBorder="1" applyAlignment="1">
      <alignment horizontal="left"/>
    </xf>
    <xf numFmtId="0" fontId="0" fillId="0" borderId="0" xfId="0" applyFill="1" applyAlignment="1">
      <alignment horizontal="left" wrapText="1"/>
    </xf>
    <xf numFmtId="0" fontId="20" fillId="0" borderId="0" xfId="0" applyFont="1" applyBorder="1" applyAlignment="1">
      <alignment horizontal="left"/>
    </xf>
    <xf numFmtId="0" fontId="39" fillId="4" borderId="0" xfId="0" applyFont="1" applyFill="1" applyAlignment="1">
      <alignment horizontal="left" wrapText="1"/>
    </xf>
    <xf numFmtId="0" fontId="1" fillId="4" borderId="0" xfId="0" applyFont="1" applyFill="1" applyAlignment="1">
      <alignment horizontal="left" vertical="center" wrapText="1"/>
    </xf>
    <xf numFmtId="0" fontId="0" fillId="4" borderId="0" xfId="0" applyFill="1" applyAlignment="1">
      <alignment horizontal="left" vertical="center" wrapText="1"/>
    </xf>
    <xf numFmtId="0" fontId="11" fillId="4" borderId="0" xfId="0" applyFont="1" applyFill="1" applyBorder="1" applyAlignment="1">
      <alignment horizontal="left" wrapText="1"/>
    </xf>
    <xf numFmtId="0" fontId="0" fillId="4" borderId="0" xfId="0" applyFill="1" applyBorder="1" applyAlignment="1">
      <alignment horizontal="left" wrapText="1"/>
    </xf>
    <xf numFmtId="0" fontId="26" fillId="0" borderId="22" xfId="0" applyFont="1" applyBorder="1" applyAlignment="1">
      <alignment horizontal="left"/>
    </xf>
    <xf numFmtId="0" fontId="26" fillId="0" borderId="23" xfId="0" applyFont="1" applyBorder="1" applyAlignment="1">
      <alignment horizontal="left"/>
    </xf>
    <xf numFmtId="0" fontId="26" fillId="0" borderId="1" xfId="0" applyFont="1" applyBorder="1" applyAlignment="1">
      <alignment horizontal="left"/>
    </xf>
    <xf numFmtId="0" fontId="26" fillId="0" borderId="0" xfId="0" applyFont="1" applyBorder="1" applyAlignment="1">
      <alignment horizontal="left"/>
    </xf>
    <xf numFmtId="0" fontId="26" fillId="0" borderId="1" xfId="0" applyFont="1" applyFill="1" applyBorder="1" applyAlignment="1">
      <alignment horizontal="left"/>
    </xf>
    <xf numFmtId="0" fontId="26" fillId="0" borderId="0" xfId="0" applyFont="1" applyFill="1" applyBorder="1" applyAlignment="1">
      <alignment horizontal="left"/>
    </xf>
    <xf numFmtId="0" fontId="30" fillId="4" borderId="0" xfId="0" applyFont="1" applyFill="1" applyBorder="1" applyAlignment="1">
      <alignment horizontal="left" wrapText="1"/>
    </xf>
    <xf numFmtId="0" fontId="31" fillId="4" borderId="0" xfId="0" applyFont="1" applyFill="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CC3300"/>
      <color rgb="FFBE5108"/>
      <color rgb="FFF54B1A"/>
      <color rgb="FFDFCC74"/>
      <color rgb="FFC3E991"/>
      <color rgb="FF727272"/>
      <color rgb="FF4D4D4D"/>
      <color rgb="FFCB904D"/>
      <color rgb="FF1B346C"/>
      <color rgb="FFC3CE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9.xml"/><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323758141343443E-3"/>
          <c:y val="5.0490563679540058E-2"/>
          <c:w val="0.99669072615923004"/>
          <c:h val="0.84816716092306654"/>
        </c:manualLayout>
      </c:layout>
      <c:barChart>
        <c:barDir val="col"/>
        <c:grouping val="clustered"/>
        <c:varyColors val="0"/>
        <c:ser>
          <c:idx val="0"/>
          <c:order val="0"/>
          <c:tx>
            <c:strRef>
              <c:f>' Tables &amp; Charts'!$A$21</c:f>
              <c:strCache>
                <c:ptCount val="1"/>
                <c:pt idx="0">
                  <c:v>Youth Current Drinkers</c:v>
                </c:pt>
              </c:strCache>
            </c:strRef>
          </c:tx>
          <c:spPr>
            <a:solidFill>
              <a:srgbClr val="DFCC74"/>
            </a:solidFill>
            <a:ln>
              <a:noFill/>
            </a:ln>
            <a:effectLst/>
          </c:spPr>
          <c:invertIfNegative val="0"/>
          <c:dLbls>
            <c:spPr>
              <a:noFill/>
              <a:ln>
                <a:noFill/>
              </a:ln>
              <a:effectLst/>
            </c:spPr>
            <c:txPr>
              <a:bodyPr rot="0" spcFirstLastPara="1" vertOverflow="ellipsis" vert="horz" wrap="square" anchor="ctr" anchorCtr="1"/>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Charts'!$A$23:$A$34</c:f>
              <c:numCache>
                <c:formatCode>General</c:formatCode>
                <c:ptCount val="6"/>
                <c:pt idx="1">
                  <c:v>2009</c:v>
                </c:pt>
                <c:pt idx="2">
                  <c:v>2011</c:v>
                </c:pt>
                <c:pt idx="3">
                  <c:v>2013</c:v>
                </c:pt>
                <c:pt idx="4">
                  <c:v>2015</c:v>
                </c:pt>
              </c:numCache>
            </c:numRef>
          </c:cat>
          <c:val>
            <c:numRef>
              <c:f>' Tables &amp; Charts'!$B$23:$B$34</c:f>
              <c:numCache>
                <c:formatCode>General</c:formatCode>
                <c:ptCount val="6"/>
                <c:pt idx="1">
                  <c:v>25</c:v>
                </c:pt>
                <c:pt idx="2">
                  <c:v>46</c:v>
                </c:pt>
                <c:pt idx="3">
                  <c:v>32</c:v>
                </c:pt>
                <c:pt idx="4">
                  <c:v>31</c:v>
                </c:pt>
              </c:numCache>
            </c:numRef>
          </c:val>
        </c:ser>
        <c:dLbls>
          <c:showLegendKey val="0"/>
          <c:showVal val="0"/>
          <c:showCatName val="0"/>
          <c:showSerName val="0"/>
          <c:showPercent val="0"/>
          <c:showBubbleSize val="0"/>
        </c:dLbls>
        <c:gapWidth val="80"/>
        <c:overlap val="-27"/>
        <c:axId val="104138376"/>
        <c:axId val="104138768"/>
      </c:barChart>
      <c:lineChart>
        <c:grouping val="standard"/>
        <c:varyColors val="0"/>
        <c:ser>
          <c:idx val="1"/>
          <c:order val="1"/>
          <c:tx>
            <c:strRef>
              <c:f>' Tables &amp; Charts'!$C$22</c:f>
              <c:strCache>
                <c:ptCount val="1"/>
                <c:pt idx="0">
                  <c:v>State Average 2013 </c:v>
                </c:pt>
              </c:strCache>
            </c:strRef>
          </c:tx>
          <c:spPr>
            <a:ln w="28575" cap="rnd">
              <a:solidFill>
                <a:srgbClr val="BE5108"/>
              </a:solidFill>
              <a:round/>
            </a:ln>
            <a:effectLst/>
          </c:spPr>
          <c:marker>
            <c:symbol val="none"/>
          </c:marker>
          <c:dLbls>
            <c:dLbl>
              <c:idx val="4"/>
              <c:layout>
                <c:manualLayout>
                  <c:x val="-8.3784023524837173E-2"/>
                  <c:y val="-4.5558367704036998E-2"/>
                </c:manualLayout>
              </c:layout>
              <c:showLegendKey val="0"/>
              <c:showVal val="0"/>
              <c:showCatName val="0"/>
              <c:showSerName val="1"/>
              <c:showPercent val="0"/>
              <c:showBubbleSize val="0"/>
              <c:extLst>
                <c:ext xmlns:c15="http://schemas.microsoft.com/office/drawing/2012/chart" uri="{CE6537A1-D6FC-4f65-9D91-7224C49458BB}">
                  <c15:layout>
                    <c:manualLayout>
                      <c:w val="0.36321587926509186"/>
                      <c:h val="0.10809523809523809"/>
                    </c:manualLayout>
                  </c15:layout>
                </c:ext>
              </c:extLst>
            </c:dLbl>
            <c:dLbl>
              <c:idx val="5"/>
              <c:layout>
                <c:manualLayout>
                  <c:x val="-1.127777777777788E-2"/>
                  <c:y val="-6.4611241776596105E-3"/>
                </c:manualLayout>
              </c:layout>
              <c:dLblPos val="r"/>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anchor="ctr" anchorCtr="1"/>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Charts'!$A$23:$A$34</c:f>
              <c:numCache>
                <c:formatCode>General</c:formatCode>
                <c:ptCount val="6"/>
                <c:pt idx="1">
                  <c:v>2009</c:v>
                </c:pt>
                <c:pt idx="2">
                  <c:v>2011</c:v>
                </c:pt>
                <c:pt idx="3">
                  <c:v>2013</c:v>
                </c:pt>
                <c:pt idx="4">
                  <c:v>2015</c:v>
                </c:pt>
              </c:numCache>
            </c:numRef>
          </c:cat>
          <c:val>
            <c:numRef>
              <c:f>' Tables &amp; Charts'!$C$23:$C$34</c:f>
              <c:numCache>
                <c:formatCode>General</c:formatCode>
                <c:ptCount val="6"/>
                <c:pt idx="0">
                  <c:v>32.700000000000003</c:v>
                </c:pt>
                <c:pt idx="1">
                  <c:v>32.700000000000003</c:v>
                </c:pt>
                <c:pt idx="2">
                  <c:v>32.700000000000003</c:v>
                </c:pt>
                <c:pt idx="3">
                  <c:v>32.700000000000003</c:v>
                </c:pt>
                <c:pt idx="4">
                  <c:v>32.700000000000003</c:v>
                </c:pt>
                <c:pt idx="5">
                  <c:v>32.700000000000003</c:v>
                </c:pt>
              </c:numCache>
            </c:numRef>
          </c:val>
          <c:smooth val="0"/>
        </c:ser>
        <c:dLbls>
          <c:showLegendKey val="0"/>
          <c:showVal val="0"/>
          <c:showCatName val="0"/>
          <c:showSerName val="0"/>
          <c:showPercent val="0"/>
          <c:showBubbleSize val="0"/>
        </c:dLbls>
        <c:marker val="1"/>
        <c:smooth val="0"/>
        <c:axId val="104138376"/>
        <c:axId val="104138768"/>
      </c:lineChart>
      <c:catAx>
        <c:axId val="104138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4138768"/>
        <c:crosses val="autoZero"/>
        <c:auto val="1"/>
        <c:lblAlgn val="ctr"/>
        <c:lblOffset val="100"/>
        <c:noMultiLvlLbl val="0"/>
      </c:catAx>
      <c:valAx>
        <c:axId val="104138768"/>
        <c:scaling>
          <c:orientation val="minMax"/>
          <c:max val="100"/>
        </c:scaling>
        <c:delete val="1"/>
        <c:axPos val="l"/>
        <c:numFmt formatCode="General" sourceLinked="1"/>
        <c:majorTickMark val="out"/>
        <c:minorTickMark val="none"/>
        <c:tickLblPos val="nextTo"/>
        <c:crossAx val="10413837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latin typeface="Candara" panose="020E0502030303020204" pitchFamily="34" charset="0"/>
        </a:defRPr>
      </a:pPr>
      <a:endParaRPr lang="en-US"/>
    </a:p>
  </c:txPr>
  <c:printSettings>
    <c:headerFooter/>
    <c:pageMargins b="0.75" l="0.7" r="0.7" t="0.75" header="0.3" footer="0.3"/>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505297948867503E-2"/>
          <c:y val="5.0984075421065637E-2"/>
          <c:w val="0.98624866336152439"/>
          <c:h val="0.81227291312204064"/>
        </c:manualLayout>
      </c:layout>
      <c:barChart>
        <c:barDir val="col"/>
        <c:grouping val="clustered"/>
        <c:varyColors val="0"/>
        <c:ser>
          <c:idx val="0"/>
          <c:order val="0"/>
          <c:tx>
            <c:strRef>
              <c:f>' Tables &amp; Charts'!$A$42</c:f>
              <c:strCache>
                <c:ptCount val="1"/>
                <c:pt idx="0">
                  <c:v>Youth Who Drank Before Age 13</c:v>
                </c:pt>
              </c:strCache>
            </c:strRef>
          </c:tx>
          <c:spPr>
            <a:solidFill>
              <a:srgbClr val="DFCC74"/>
            </a:solidFill>
            <a:ln>
              <a:noFill/>
            </a:ln>
            <a:effectLst/>
          </c:spPr>
          <c:invertIfNegative val="0"/>
          <c:dLbls>
            <c:dLbl>
              <c:idx val="1"/>
              <c:layout>
                <c:manualLayout>
                  <c:x val="-5.0039210201039515E-17"/>
                  <c:y val="0.1449652884546114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5.0039210201039515E-17"/>
                  <c:y val="0.1295796661155223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1.0007842040207903E-16"/>
                  <c:y val="0.123930144662188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0"/>
                  <c:y val="0.11821077841365328"/>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Constantia" panose="02030602050306030303" pitchFamily="18"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Charts'!$A$44:$A$55</c:f>
              <c:numCache>
                <c:formatCode>General</c:formatCode>
                <c:ptCount val="6"/>
                <c:pt idx="1">
                  <c:v>2009</c:v>
                </c:pt>
                <c:pt idx="2">
                  <c:v>2011</c:v>
                </c:pt>
                <c:pt idx="3">
                  <c:v>2013</c:v>
                </c:pt>
                <c:pt idx="4">
                  <c:v>2015</c:v>
                </c:pt>
              </c:numCache>
            </c:numRef>
          </c:cat>
          <c:val>
            <c:numRef>
              <c:f>' Tables &amp; Charts'!$B$44:$B$55</c:f>
              <c:numCache>
                <c:formatCode>General</c:formatCode>
                <c:ptCount val="6"/>
                <c:pt idx="1">
                  <c:v>20</c:v>
                </c:pt>
                <c:pt idx="2">
                  <c:v>18</c:v>
                </c:pt>
                <c:pt idx="3">
                  <c:v>17</c:v>
                </c:pt>
                <c:pt idx="4">
                  <c:v>15</c:v>
                </c:pt>
              </c:numCache>
            </c:numRef>
          </c:val>
        </c:ser>
        <c:dLbls>
          <c:showLegendKey val="0"/>
          <c:showVal val="0"/>
          <c:showCatName val="0"/>
          <c:showSerName val="0"/>
          <c:showPercent val="0"/>
          <c:showBubbleSize val="0"/>
        </c:dLbls>
        <c:gapWidth val="80"/>
        <c:overlap val="-27"/>
        <c:axId val="104135632"/>
        <c:axId val="104136024"/>
      </c:barChart>
      <c:lineChart>
        <c:grouping val="standard"/>
        <c:varyColors val="0"/>
        <c:ser>
          <c:idx val="1"/>
          <c:order val="1"/>
          <c:tx>
            <c:strRef>
              <c:f>' Tables &amp; Charts'!$C$43</c:f>
              <c:strCache>
                <c:ptCount val="1"/>
                <c:pt idx="0">
                  <c:v>State Average 2013 </c:v>
                </c:pt>
              </c:strCache>
            </c:strRef>
          </c:tx>
          <c:spPr>
            <a:ln w="28575" cap="rnd">
              <a:solidFill>
                <a:srgbClr val="BE5108"/>
              </a:solidFill>
              <a:round/>
            </a:ln>
            <a:effectLst/>
          </c:spPr>
          <c:marker>
            <c:symbol val="none"/>
          </c:marker>
          <c:dLbls>
            <c:dLbl>
              <c:idx val="4"/>
              <c:layout>
                <c:manualLayout>
                  <c:x val="-5.091926350601466E-2"/>
                  <c:y val="-6.2544217148735926E-2"/>
                </c:manualLayout>
              </c:layout>
              <c:tx>
                <c:strRef>
                  <c:f>' Tables &amp; Charts'!$C$43</c:f>
                  <c:strCache>
                    <c:ptCount val="1"/>
                    <c:pt idx="0">
                      <c:v>State Average 2013 </c:v>
                    </c:pt>
                  </c:strCache>
                </c:strRef>
              </c:tx>
              <c:showLegendKey val="0"/>
              <c:showVal val="0"/>
              <c:showCatName val="0"/>
              <c:showSerName val="1"/>
              <c:showPercent val="0"/>
              <c:showBubbleSize val="0"/>
              <c:extLst>
                <c:ext xmlns:c15="http://schemas.microsoft.com/office/drawing/2012/chart" uri="{CE6537A1-D6FC-4f65-9D91-7224C49458BB}">
                  <c15:layout>
                    <c:manualLayout>
                      <c:w val="0.34453758937313933"/>
                      <c:h val="0.13930281327899338"/>
                    </c:manualLayout>
                  </c15:layout>
                  <c15:dlblFieldTable>
                    <c15:dlblFTEntry>
                      <c15:txfldGUID>{0DD618A2-5D96-4541-8A38-1716140C3A83}</c15:txfldGUID>
                      <c15:f>' Tables &amp; Charts'!$C$43</c15:f>
                      <c15:dlblFieldTableCache>
                        <c:ptCount val="1"/>
                        <c:pt idx="0">
                          <c:v>State Average 2013 </c:v>
                        </c:pt>
                      </c15:dlblFieldTableCache>
                    </c15:dlblFTEntry>
                  </c15:dlblFieldTable>
                  <c15:showDataLabelsRange val="0"/>
                </c:ext>
              </c:extLst>
            </c:dLbl>
            <c:dLbl>
              <c:idx val="5"/>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Charts'!$A$44:$A$55</c:f>
              <c:numCache>
                <c:formatCode>General</c:formatCode>
                <c:ptCount val="6"/>
                <c:pt idx="1">
                  <c:v>2009</c:v>
                </c:pt>
                <c:pt idx="2">
                  <c:v>2011</c:v>
                </c:pt>
                <c:pt idx="3">
                  <c:v>2013</c:v>
                </c:pt>
                <c:pt idx="4">
                  <c:v>2015</c:v>
                </c:pt>
              </c:numCache>
            </c:numRef>
          </c:cat>
          <c:val>
            <c:numRef>
              <c:f>' Tables &amp; Charts'!$C$44:$C$55</c:f>
              <c:numCache>
                <c:formatCode>General</c:formatCode>
                <c:ptCount val="6"/>
                <c:pt idx="0">
                  <c:v>14.6</c:v>
                </c:pt>
                <c:pt idx="1">
                  <c:v>14.6</c:v>
                </c:pt>
                <c:pt idx="2">
                  <c:v>14.6</c:v>
                </c:pt>
                <c:pt idx="3">
                  <c:v>14.6</c:v>
                </c:pt>
                <c:pt idx="4">
                  <c:v>14.6</c:v>
                </c:pt>
                <c:pt idx="5">
                  <c:v>14.6</c:v>
                </c:pt>
              </c:numCache>
            </c:numRef>
          </c:val>
          <c:smooth val="0"/>
        </c:ser>
        <c:dLbls>
          <c:showLegendKey val="0"/>
          <c:showVal val="0"/>
          <c:showCatName val="0"/>
          <c:showSerName val="0"/>
          <c:showPercent val="0"/>
          <c:showBubbleSize val="0"/>
        </c:dLbls>
        <c:marker val="1"/>
        <c:smooth val="0"/>
        <c:axId val="104135632"/>
        <c:axId val="104136024"/>
      </c:lineChart>
      <c:catAx>
        <c:axId val="104135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nstantia" panose="02030602050306030303" pitchFamily="18" charset="0"/>
                <a:ea typeface="+mn-ea"/>
                <a:cs typeface="+mn-cs"/>
              </a:defRPr>
            </a:pPr>
            <a:endParaRPr lang="en-US"/>
          </a:p>
        </c:txPr>
        <c:crossAx val="104136024"/>
        <c:crosses val="autoZero"/>
        <c:auto val="1"/>
        <c:lblAlgn val="ctr"/>
        <c:lblOffset val="100"/>
        <c:noMultiLvlLbl val="0"/>
      </c:catAx>
      <c:valAx>
        <c:axId val="104136024"/>
        <c:scaling>
          <c:orientation val="minMax"/>
          <c:max val="100"/>
        </c:scaling>
        <c:delete val="1"/>
        <c:axPos val="l"/>
        <c:numFmt formatCode="General" sourceLinked="1"/>
        <c:majorTickMark val="none"/>
        <c:minorTickMark val="none"/>
        <c:tickLblPos val="nextTo"/>
        <c:crossAx val="104135632"/>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4444438334098653"/>
          <c:y val="0.24301559660811628"/>
          <c:w val="0.7555556166590135"/>
          <c:h val="0.64987086950669626"/>
        </c:manualLayout>
      </c:layout>
      <c:barChart>
        <c:barDir val="col"/>
        <c:grouping val="clustered"/>
        <c:varyColors val="0"/>
        <c:ser>
          <c:idx val="0"/>
          <c:order val="0"/>
          <c:spPr>
            <a:solidFill>
              <a:srgbClr val="DFCC74"/>
            </a:solidFill>
            <a:ln>
              <a:noFill/>
            </a:ln>
            <a:effectLst/>
          </c:spPr>
          <c:invertIfNegative val="0"/>
          <c:dLbls>
            <c:dLbl>
              <c:idx val="1"/>
              <c:layout>
                <c:manualLayout>
                  <c:x val="6.9596283065546044E-3"/>
                  <c:y val="0.10890579783296318"/>
                </c:manualLayout>
              </c:layout>
              <c:tx>
                <c:rich>
                  <a:bodyPr/>
                  <a:lstStyle/>
                  <a:p>
                    <a:fld id="{73ED968E-7BA4-4057-B313-6D9700F545F6}" type="VALUE">
                      <a:rPr lang="en-US"/>
                      <a:pPr/>
                      <a:t>[VALUE]</a:t>
                    </a:fld>
                    <a:r>
                      <a:rPr lang="en-US"/>
                      <a:t>%</a:t>
                    </a:r>
                  </a:p>
                </c:rich>
              </c:tx>
              <c:showLegendKey val="0"/>
              <c:showVal val="1"/>
              <c:showCatName val="0"/>
              <c:showSerName val="0"/>
              <c:showPercent val="0"/>
              <c:showBubbleSize val="0"/>
              <c:extLst>
                <c:ext xmlns:c15="http://schemas.microsoft.com/office/drawing/2012/chart" uri="{CE6537A1-D6FC-4f65-9D91-7224C49458BB}">
                  <c15:layout/>
                  <c15:dlblFieldTable/>
                  <c15:showDataLabelsRange val="0"/>
                </c:ext>
              </c:extLst>
            </c:dLbl>
            <c:dLbl>
              <c:idx val="2"/>
              <c:layout>
                <c:manualLayout>
                  <c:x val="6.3492047621035467E-3"/>
                  <c:y val="0.10431682818493843"/>
                </c:manualLayout>
              </c:layout>
              <c:tx>
                <c:rich>
                  <a:bodyPr/>
                  <a:lstStyle/>
                  <a:p>
                    <a:fld id="{9FA10534-85EB-4BA4-9E05-E4089A8791EB}" type="VALUE">
                      <a:rPr lang="en-US" baseline="0"/>
                      <a:pPr/>
                      <a:t>[VALUE]</a:t>
                    </a:fld>
                    <a:r>
                      <a:rPr lang="en-US" baseline="0"/>
                      <a:t>%</a:t>
                    </a:r>
                  </a:p>
                </c:rich>
              </c:tx>
              <c:dLblPos val="outEnd"/>
              <c:showLegendKey val="0"/>
              <c:showVal val="1"/>
              <c:showCatName val="0"/>
              <c:showSerName val="0"/>
              <c:showPercent val="0"/>
              <c:showBubbleSize val="0"/>
              <c:separator> </c:separator>
              <c:extLst>
                <c:ext xmlns:c15="http://schemas.microsoft.com/office/drawing/2012/chart" uri="{CE6537A1-D6FC-4f65-9D91-7224C49458BB}">
                  <c15:layout/>
                  <c15:dlblFieldTable/>
                  <c15:showDataLabelsRange val="0"/>
                </c:ext>
              </c:extLst>
            </c:dLbl>
            <c:spPr>
              <a:noFill/>
              <a:ln>
                <a:noFill/>
              </a:ln>
              <a:effectLst/>
            </c:spPr>
            <c:txPr>
              <a:bodyPr rot="0" spcFirstLastPara="1" vertOverflow="ellipsis" vert="horz" wrap="square" lIns="38100" tIns="19050" rIns="38100" bIns="19050" anchor="ctr" anchorCtr="0">
                <a:spAutoFit/>
              </a:bodyPr>
              <a:lstStyle/>
              <a:p>
                <a:pPr algn="ct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Tables &amp; Charts'!$A$101:$A$111</c:f>
              <c:strCache>
                <c:ptCount val="3"/>
                <c:pt idx="1">
                  <c:v>2011-13</c:v>
                </c:pt>
                <c:pt idx="2">
                  <c:v>2012-14</c:v>
                </c:pt>
              </c:strCache>
            </c:strRef>
          </c:cat>
          <c:val>
            <c:numRef>
              <c:f>' Tables &amp; Charts'!$B$101:$B$111</c:f>
              <c:numCache>
                <c:formatCode>General</c:formatCode>
                <c:ptCount val="4"/>
                <c:pt idx="1">
                  <c:v>35.200000000000003</c:v>
                </c:pt>
                <c:pt idx="2">
                  <c:v>34.5</c:v>
                </c:pt>
              </c:numCache>
            </c:numRef>
          </c:val>
        </c:ser>
        <c:dLbls>
          <c:showLegendKey val="0"/>
          <c:showVal val="0"/>
          <c:showCatName val="0"/>
          <c:showSerName val="0"/>
          <c:showPercent val="0"/>
          <c:showBubbleSize val="0"/>
        </c:dLbls>
        <c:gapWidth val="80"/>
        <c:axId val="104137200"/>
        <c:axId val="104136808"/>
      </c:barChart>
      <c:lineChart>
        <c:grouping val="standard"/>
        <c:varyColors val="0"/>
        <c:ser>
          <c:idx val="1"/>
          <c:order val="1"/>
          <c:spPr>
            <a:ln w="28575" cap="rnd">
              <a:solidFill>
                <a:srgbClr val="BE5108"/>
              </a:solidFill>
              <a:round/>
            </a:ln>
            <a:effectLst/>
          </c:spPr>
          <c:marker>
            <c:symbol val="none"/>
          </c:marker>
          <c:dLbls>
            <c:dLbl>
              <c:idx val="0"/>
              <c:delete val="1"/>
              <c:extLst>
                <c:ext xmlns:c15="http://schemas.microsoft.com/office/drawing/2012/chart" uri="{CE6537A1-D6FC-4f65-9D91-7224C49458BB}"/>
              </c:extLst>
            </c:dLbl>
            <c:dLbl>
              <c:idx val="1"/>
              <c:delete val="1"/>
              <c:extLst>
                <c:ext xmlns:c15="http://schemas.microsoft.com/office/drawing/2012/chart" uri="{CE6537A1-D6FC-4f65-9D91-7224C49458BB}"/>
              </c:extLst>
            </c:dLbl>
            <c:dLbl>
              <c:idx val="2"/>
              <c:layout>
                <c:manualLayout>
                  <c:x val="-0.61357504465587631"/>
                  <c:y val="1.1783262669089441E-2"/>
                </c:manualLayout>
              </c:layout>
              <c:tx>
                <c:rich>
                  <a:bodyPr/>
                  <a:lstStyle/>
                  <a:p>
                    <a:r>
                      <a:rPr lang="en-US"/>
                      <a:t>State Average, 2012-14</a:t>
                    </a:r>
                  </a:p>
                  <a:p>
                    <a:endParaRPr lang="en-US"/>
                  </a:p>
                </c:rich>
              </c:tx>
              <c:showLegendKey val="0"/>
              <c:showVal val="0"/>
              <c:showCatName val="0"/>
              <c:showSerName val="1"/>
              <c:showPercent val="0"/>
              <c:showBubbleSize val="0"/>
              <c:extLst>
                <c:ext xmlns:c15="http://schemas.microsoft.com/office/drawing/2012/chart" uri="{CE6537A1-D6FC-4f65-9D91-7224C49458BB}">
                  <c15:layout>
                    <c:manualLayout>
                      <c:w val="0.35894429862933802"/>
                      <c:h val="0.16645845951948315"/>
                    </c:manualLayout>
                  </c15:layout>
                </c:ext>
              </c:extLst>
            </c:dLbl>
            <c:dLbl>
              <c:idx val="3"/>
              <c:layout>
                <c:manualLayout>
                  <c:x val="-9.2592592592593732E-3"/>
                  <c:y val="-1.8162393162393261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Tables &amp; Charts'!$A$99:$A$101</c:f>
              <c:strCache>
                <c:ptCount val="2"/>
                <c:pt idx="0">
                  <c:v>% Adult Binge Drinkers</c:v>
                </c:pt>
                <c:pt idx="1">
                  <c:v>BRFSS</c:v>
                </c:pt>
              </c:strCache>
            </c:strRef>
          </c:cat>
          <c:val>
            <c:numRef>
              <c:f>' Tables &amp; Charts'!$C$101:$C$111</c:f>
              <c:numCache>
                <c:formatCode>General</c:formatCode>
                <c:ptCount val="4"/>
                <c:pt idx="0">
                  <c:v>24.4</c:v>
                </c:pt>
                <c:pt idx="1">
                  <c:v>24.4</c:v>
                </c:pt>
                <c:pt idx="2">
                  <c:v>24.4</c:v>
                </c:pt>
                <c:pt idx="3">
                  <c:v>24.4</c:v>
                </c:pt>
              </c:numCache>
            </c:numRef>
          </c:val>
          <c:smooth val="0"/>
        </c:ser>
        <c:ser>
          <c:idx val="2"/>
          <c:order val="2"/>
          <c:spPr>
            <a:ln w="28575" cap="rnd">
              <a:solidFill>
                <a:schemeClr val="accent3"/>
              </a:solidFill>
              <a:round/>
            </a:ln>
            <a:effectLst/>
          </c:spPr>
          <c:marker>
            <c:symbol val="none"/>
          </c:marker>
          <c:dLbls>
            <c:dLbl>
              <c:idx val="0"/>
              <c:delete val="1"/>
              <c:extLst>
                <c:ext xmlns:c15="http://schemas.microsoft.com/office/drawing/2012/chart" uri="{CE6537A1-D6FC-4f65-9D91-7224C49458BB}"/>
              </c:extLst>
            </c:dLbl>
            <c:dLbl>
              <c:idx val="1"/>
              <c:delete val="1"/>
              <c:extLst>
                <c:ext xmlns:c15="http://schemas.microsoft.com/office/drawing/2012/chart" uri="{CE6537A1-D6FC-4f65-9D91-7224C49458BB}"/>
              </c:extLst>
            </c:dLbl>
            <c:dLbl>
              <c:idx val="2"/>
              <c:layout>
                <c:manualLayout>
                  <c:x val="-0.44120142534266549"/>
                  <c:y val="-1.350528299347197E-2"/>
                </c:manualLayout>
              </c:layout>
              <c:tx>
                <c:rich>
                  <a:bodyPr rot="0" spcFirstLastPara="1" vertOverflow="ellipsis" vert="horz" wrap="square" lIns="38100" tIns="19050" rIns="38100" bIns="19050" anchor="ctr" anchorCtr="0">
                    <a:no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r>
                      <a:rPr lang="en-US" sz="1050">
                        <a:solidFill>
                          <a:schemeClr val="tx1">
                            <a:lumMod val="65000"/>
                            <a:lumOff val="35000"/>
                          </a:schemeClr>
                        </a:solidFill>
                        <a:latin typeface="Corbel" panose="020B0503020204020204" pitchFamily="34" charset="0"/>
                      </a:rPr>
                      <a:t>US Average, 2012-14</a:t>
                    </a:r>
                  </a:p>
                </c:rich>
              </c:tx>
              <c:spPr>
                <a:noFill/>
                <a:ln>
                  <a:noFill/>
                </a:ln>
                <a:effectLst/>
              </c:spPr>
              <c:txPr>
                <a:bodyPr rot="0" spcFirstLastPara="1" vertOverflow="ellipsis" vert="horz" wrap="square" lIns="38100" tIns="19050" rIns="38100" bIns="19050" anchor="ctr" anchorCtr="0">
                  <a:no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0"/>
              <c:showCatName val="0"/>
              <c:showSerName val="1"/>
              <c:showPercent val="0"/>
              <c:showBubbleSize val="0"/>
              <c:extLst>
                <c:ext xmlns:c15="http://schemas.microsoft.com/office/drawing/2012/chart" uri="{CE6537A1-D6FC-4f65-9D91-7224C49458BB}">
                  <c15:layout>
                    <c:manualLayout>
                      <c:w val="0.50462647030232333"/>
                      <c:h val="9.9220169594185337E-2"/>
                    </c:manualLayout>
                  </c15:layout>
                </c:ext>
              </c:extLst>
            </c:dLbl>
            <c:dLbl>
              <c:idx val="3"/>
              <c:layout>
                <c:manualLayout>
                  <c:x val="-9.2592592592593732E-3"/>
                  <c:y val="-9.7933341600153796E-17"/>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Tables &amp; Charts'!$A$99:$A$101</c:f>
              <c:strCache>
                <c:ptCount val="2"/>
                <c:pt idx="0">
                  <c:v>% Adult Binge Drinkers</c:v>
                </c:pt>
                <c:pt idx="1">
                  <c:v>BRFSS</c:v>
                </c:pt>
              </c:strCache>
            </c:strRef>
          </c:cat>
          <c:val>
            <c:numRef>
              <c:f>' Tables &amp; Charts'!$D$101:$D$111</c:f>
              <c:numCache>
                <c:formatCode>0.0</c:formatCode>
                <c:ptCount val="4"/>
                <c:pt idx="0">
                  <c:v>16.599999999999998</c:v>
                </c:pt>
                <c:pt idx="1">
                  <c:v>16.599999999999998</c:v>
                </c:pt>
                <c:pt idx="2">
                  <c:v>16.599999999999998</c:v>
                </c:pt>
                <c:pt idx="3">
                  <c:v>16.599999999999998</c:v>
                </c:pt>
              </c:numCache>
            </c:numRef>
          </c:val>
          <c:smooth val="0"/>
        </c:ser>
        <c:dLbls>
          <c:showLegendKey val="0"/>
          <c:showVal val="0"/>
          <c:showCatName val="0"/>
          <c:showSerName val="0"/>
          <c:showPercent val="0"/>
          <c:showBubbleSize val="0"/>
        </c:dLbls>
        <c:marker val="1"/>
        <c:smooth val="0"/>
        <c:axId val="104137200"/>
        <c:axId val="104136808"/>
      </c:lineChart>
      <c:catAx>
        <c:axId val="1041372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4136808"/>
        <c:crosses val="autoZero"/>
        <c:auto val="0"/>
        <c:lblAlgn val="ctr"/>
        <c:lblOffset val="100"/>
        <c:noMultiLvlLbl val="0"/>
      </c:catAx>
      <c:valAx>
        <c:axId val="104136808"/>
        <c:scaling>
          <c:orientation val="minMax"/>
          <c:max val="50"/>
        </c:scaling>
        <c:delete val="1"/>
        <c:axPos val="l"/>
        <c:numFmt formatCode="General" sourceLinked="1"/>
        <c:majorTickMark val="out"/>
        <c:minorTickMark val="none"/>
        <c:tickLblPos val="nextTo"/>
        <c:crossAx val="10413720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orientation="portrait"/>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
          <c:y val="0"/>
          <c:w val="1"/>
          <c:h val="0.88021966004249463"/>
        </c:manualLayout>
      </c:layout>
      <c:lineChart>
        <c:grouping val="standard"/>
        <c:varyColors val="0"/>
        <c:ser>
          <c:idx val="0"/>
          <c:order val="0"/>
          <c:tx>
            <c:strRef>
              <c:f>' Tables &amp; Charts'!$B$80</c:f>
              <c:strCache>
                <c:ptCount val="1"/>
                <c:pt idx="0">
                  <c:v>Youth who get alcohol from social sources</c:v>
                </c:pt>
              </c:strCache>
            </c:strRef>
          </c:tx>
          <c:spPr>
            <a:ln w="28575" cap="rnd">
              <a:solidFill>
                <a:srgbClr val="CB904D"/>
              </a:solidFill>
              <a:round/>
            </a:ln>
            <a:effectLst/>
          </c:spPr>
          <c:marker>
            <c:symbol val="none"/>
          </c:marker>
          <c:dLbls>
            <c:dLbl>
              <c:idx val="3"/>
              <c:layout>
                <c:manualLayout>
                  <c:x val="-4.5771604938271718E-2"/>
                  <c:y val="-5.1770373215543182E-2"/>
                </c:manualLayout>
              </c:layout>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 Tables &amp; Charts'!$A$81:$A$90</c:f>
              <c:numCache>
                <c:formatCode>General</c:formatCode>
                <c:ptCount val="4"/>
                <c:pt idx="0">
                  <c:v>2009</c:v>
                </c:pt>
                <c:pt idx="1">
                  <c:v>2011</c:v>
                </c:pt>
                <c:pt idx="2">
                  <c:v>2013</c:v>
                </c:pt>
                <c:pt idx="3">
                  <c:v>2015</c:v>
                </c:pt>
              </c:numCache>
            </c:numRef>
          </c:cat>
          <c:val>
            <c:numRef>
              <c:f>' Tables &amp; Charts'!$B$81:$B$90</c:f>
              <c:numCache>
                <c:formatCode>General</c:formatCode>
                <c:ptCount val="4"/>
                <c:pt idx="0">
                  <c:v>34</c:v>
                </c:pt>
                <c:pt idx="1">
                  <c:v>35</c:v>
                </c:pt>
                <c:pt idx="2">
                  <c:v>25</c:v>
                </c:pt>
                <c:pt idx="3">
                  <c:v>22</c:v>
                </c:pt>
              </c:numCache>
            </c:numRef>
          </c:val>
          <c:smooth val="0"/>
        </c:ser>
        <c:ser>
          <c:idx val="1"/>
          <c:order val="1"/>
          <c:tx>
            <c:strRef>
              <c:f>' Tables &amp; Charts'!$C$80</c:f>
              <c:strCache>
                <c:ptCount val="1"/>
                <c:pt idx="0">
                  <c:v>Youth who get alcohol from retail sources</c:v>
                </c:pt>
              </c:strCache>
            </c:strRef>
          </c:tx>
          <c:spPr>
            <a:ln w="28575" cap="rnd">
              <a:solidFill>
                <a:srgbClr val="727272"/>
              </a:solidFill>
              <a:round/>
            </a:ln>
            <a:effectLst/>
          </c:spPr>
          <c:marker>
            <c:symbol val="none"/>
          </c:marker>
          <c:dLbls>
            <c:dLbl>
              <c:idx val="0"/>
              <c:layout>
                <c:manualLayout>
                  <c:x val="-2.9944444444444471E-2"/>
                  <c:y val="-3.0057961504811898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
              <c:layout>
                <c:manualLayout>
                  <c:x val="-2.9944444444444444E-2"/>
                  <c:y val="-3.0057961504811985E-2"/>
                </c:manualLayout>
              </c:layout>
              <c:dLblPos val="r"/>
              <c:showLegendKey val="0"/>
              <c:showVal val="1"/>
              <c:showCatName val="0"/>
              <c:showSerName val="0"/>
              <c:showPercent val="0"/>
              <c:showBubbleSize val="0"/>
              <c:extLst>
                <c:ext xmlns:c15="http://schemas.microsoft.com/office/drawing/2012/chart" uri="{CE6537A1-D6FC-4f65-9D91-7224C49458BB}"/>
              </c:extLst>
            </c:dLbl>
            <c:dLbl>
              <c:idx val="2"/>
              <c:layout>
                <c:manualLayout>
                  <c:x val="-2.9944444444444444E-2"/>
                  <c:y val="-3.9317220764071244E-2"/>
                </c:manualLayout>
              </c:layout>
              <c:dLblPos val="r"/>
              <c:showLegendKey val="0"/>
              <c:showVal val="1"/>
              <c:showCatName val="0"/>
              <c:showSerName val="0"/>
              <c:showPercent val="0"/>
              <c:showBubbleSize val="0"/>
              <c:extLst>
                <c:ext xmlns:c15="http://schemas.microsoft.com/office/drawing/2012/chart" uri="{CE6537A1-D6FC-4f65-9D91-7224C49458BB}"/>
              </c:extLst>
            </c:dLbl>
            <c:dLbl>
              <c:idx val="3"/>
              <c:layout>
                <c:manualLayout>
                  <c:x val="-3.920360649363263E-2"/>
                  <c:y val="-3.0057961504811988E-2"/>
                </c:manualLayout>
              </c:layout>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 Tables &amp; Charts'!$C$81:$C$90</c:f>
              <c:numCache>
                <c:formatCode>General</c:formatCode>
                <c:ptCount val="4"/>
                <c:pt idx="0">
                  <c:v>5</c:v>
                </c:pt>
                <c:pt idx="1">
                  <c:v>7</c:v>
                </c:pt>
                <c:pt idx="2">
                  <c:v>5</c:v>
                </c:pt>
                <c:pt idx="3">
                  <c:v>6</c:v>
                </c:pt>
              </c:numCache>
            </c:numRef>
          </c:val>
          <c:smooth val="0"/>
        </c:ser>
        <c:dLbls>
          <c:showLegendKey val="0"/>
          <c:showVal val="0"/>
          <c:showCatName val="0"/>
          <c:showSerName val="0"/>
          <c:showPercent val="0"/>
          <c:showBubbleSize val="0"/>
        </c:dLbls>
        <c:smooth val="0"/>
        <c:axId val="101964560"/>
        <c:axId val="101962992"/>
      </c:lineChart>
      <c:catAx>
        <c:axId val="101964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962992"/>
        <c:crosses val="autoZero"/>
        <c:auto val="1"/>
        <c:lblAlgn val="ctr"/>
        <c:lblOffset val="100"/>
        <c:noMultiLvlLbl val="0"/>
      </c:catAx>
      <c:valAx>
        <c:axId val="101962992"/>
        <c:scaling>
          <c:orientation val="minMax"/>
          <c:max val="100"/>
        </c:scaling>
        <c:delete val="1"/>
        <c:axPos val="l"/>
        <c:numFmt formatCode="General" sourceLinked="1"/>
        <c:majorTickMark val="none"/>
        <c:minorTickMark val="none"/>
        <c:tickLblPos val="nextTo"/>
        <c:crossAx val="10196456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009806065908428"/>
          <c:y val="0.24272789218655361"/>
          <c:w val="0.66846383785360153"/>
          <c:h val="0.46853464230432723"/>
        </c:manualLayout>
      </c:layout>
      <c:barChart>
        <c:barDir val="col"/>
        <c:grouping val="clustered"/>
        <c:varyColors val="0"/>
        <c:ser>
          <c:idx val="0"/>
          <c:order val="0"/>
          <c:spPr>
            <a:solidFill>
              <a:srgbClr val="DFCC7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 Tables &amp; Charts'!$A$170:$A$184</c:f>
              <c:strCache>
                <c:ptCount val="9"/>
                <c:pt idx="1">
                  <c:v>'04-'05</c:v>
                </c:pt>
                <c:pt idx="2">
                  <c:v>'05-'06</c:v>
                </c:pt>
                <c:pt idx="3">
                  <c:v>'06-'07</c:v>
                </c:pt>
                <c:pt idx="4">
                  <c:v>'07-'08</c:v>
                </c:pt>
                <c:pt idx="5">
                  <c:v>'08-'09</c:v>
                </c:pt>
                <c:pt idx="6">
                  <c:v>'09-'10</c:v>
                </c:pt>
                <c:pt idx="7">
                  <c:v>'10-'11</c:v>
                </c:pt>
                <c:pt idx="8">
                  <c:v>'13-'14</c:v>
                </c:pt>
              </c:strCache>
            </c:strRef>
          </c:cat>
          <c:val>
            <c:numRef>
              <c:f>' Tables &amp; Charts'!$B$170:$B$184</c:f>
              <c:numCache>
                <c:formatCode>General</c:formatCode>
                <c:ptCount val="10"/>
                <c:pt idx="1">
                  <c:v>854</c:v>
                </c:pt>
                <c:pt idx="2">
                  <c:v>886</c:v>
                </c:pt>
                <c:pt idx="3">
                  <c:v>867</c:v>
                </c:pt>
                <c:pt idx="4" formatCode="0">
                  <c:v>891</c:v>
                </c:pt>
                <c:pt idx="5" formatCode="0">
                  <c:v>950</c:v>
                </c:pt>
                <c:pt idx="6" formatCode="0">
                  <c:v>944</c:v>
                </c:pt>
                <c:pt idx="7">
                  <c:v>973</c:v>
                </c:pt>
                <c:pt idx="8">
                  <c:v>832</c:v>
                </c:pt>
              </c:numCache>
            </c:numRef>
          </c:val>
        </c:ser>
        <c:dLbls>
          <c:showLegendKey val="0"/>
          <c:showVal val="0"/>
          <c:showCatName val="0"/>
          <c:showSerName val="0"/>
          <c:showPercent val="0"/>
          <c:showBubbleSize val="0"/>
        </c:dLbls>
        <c:gapWidth val="5"/>
        <c:overlap val="-27"/>
        <c:axId val="101961424"/>
        <c:axId val="101962600"/>
      </c:barChart>
      <c:lineChart>
        <c:grouping val="standard"/>
        <c:varyColors val="0"/>
        <c:ser>
          <c:idx val="1"/>
          <c:order val="1"/>
          <c:tx>
            <c:strRef>
              <c:f>' Tables &amp; Charts'!$C$169</c:f>
              <c:strCache>
                <c:ptCount val="1"/>
                <c:pt idx="0">
                  <c:v>State Average '13-'14</c:v>
                </c:pt>
              </c:strCache>
            </c:strRef>
          </c:tx>
          <c:spPr>
            <a:ln w="28575" cap="rnd">
              <a:solidFill>
                <a:srgbClr val="BE5108"/>
              </a:solidFill>
              <a:round/>
            </a:ln>
            <a:effectLst/>
          </c:spPr>
          <c:marker>
            <c:symbol val="none"/>
          </c:marker>
          <c:dLbls>
            <c:dLbl>
              <c:idx val="0"/>
              <c:layout>
                <c:manualLayout>
                  <c:x val="-0.31516169528288129"/>
                  <c:y val="-1.8270072010229489E-2"/>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8863888888888889"/>
                      <c:h val="0.11560182738763941"/>
                    </c:manualLayout>
                  </c15:layout>
                </c:ext>
              </c:extLst>
            </c:dLbl>
            <c:dLbl>
              <c:idx val="9"/>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Charts'!$C$170:$C$184</c:f>
              <c:numCache>
                <c:formatCode>General</c:formatCode>
                <c:ptCount val="10"/>
                <c:pt idx="0">
                  <c:v>807</c:v>
                </c:pt>
                <c:pt idx="1">
                  <c:v>807</c:v>
                </c:pt>
                <c:pt idx="2">
                  <c:v>807</c:v>
                </c:pt>
                <c:pt idx="3">
                  <c:v>807</c:v>
                </c:pt>
                <c:pt idx="4">
                  <c:v>807</c:v>
                </c:pt>
                <c:pt idx="5">
                  <c:v>807</c:v>
                </c:pt>
                <c:pt idx="6">
                  <c:v>807</c:v>
                </c:pt>
                <c:pt idx="7">
                  <c:v>807</c:v>
                </c:pt>
                <c:pt idx="8">
                  <c:v>807</c:v>
                </c:pt>
                <c:pt idx="9">
                  <c:v>807</c:v>
                </c:pt>
              </c:numCache>
            </c:numRef>
          </c:val>
          <c:smooth val="0"/>
        </c:ser>
        <c:dLbls>
          <c:showLegendKey val="0"/>
          <c:showVal val="0"/>
          <c:showCatName val="0"/>
          <c:showSerName val="0"/>
          <c:showPercent val="0"/>
          <c:showBubbleSize val="0"/>
        </c:dLbls>
        <c:marker val="1"/>
        <c:smooth val="0"/>
        <c:axId val="101961424"/>
        <c:axId val="101962600"/>
      </c:lineChart>
      <c:catAx>
        <c:axId val="1019614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962600"/>
        <c:crosses val="autoZero"/>
        <c:auto val="1"/>
        <c:lblAlgn val="ctr"/>
        <c:lblOffset val="100"/>
        <c:noMultiLvlLbl val="0"/>
      </c:catAx>
      <c:valAx>
        <c:axId val="101962600"/>
        <c:scaling>
          <c:orientation val="minMax"/>
          <c:max val="1200"/>
        </c:scaling>
        <c:delete val="1"/>
        <c:axPos val="l"/>
        <c:numFmt formatCode="General" sourceLinked="1"/>
        <c:majorTickMark val="none"/>
        <c:minorTickMark val="none"/>
        <c:tickLblPos val="nextTo"/>
        <c:crossAx val="10196142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orientation="portrait"/>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104166666666666"/>
          <c:y val="0.35855166541682287"/>
          <c:w val="0.71840277777777772"/>
          <c:h val="0.52546869141357333"/>
        </c:manualLayout>
      </c:layout>
      <c:barChart>
        <c:barDir val="col"/>
        <c:grouping val="clustered"/>
        <c:varyColors val="0"/>
        <c:ser>
          <c:idx val="0"/>
          <c:order val="0"/>
          <c:spPr>
            <a:solidFill>
              <a:srgbClr val="DFCC74"/>
            </a:solidFill>
            <a:ln>
              <a:noFill/>
            </a:ln>
            <a:effectLst/>
          </c:spPr>
          <c:invertIfNegative val="0"/>
          <c:dLbls>
            <c:spPr>
              <a:noFill/>
              <a:ln>
                <a:noFill/>
              </a:ln>
              <a:effectLst/>
            </c:spPr>
            <c:txPr>
              <a:bodyPr rot="0" spcFirstLastPara="1" vertOverflow="ellipsis" vert="horz" wrap="square" anchor="ctr" anchorCtr="1"/>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 Tables &amp; Charts'!$A$190:$A$196</c:f>
              <c:strCache>
                <c:ptCount val="4"/>
                <c:pt idx="1">
                  <c:v>2007-08</c:v>
                </c:pt>
                <c:pt idx="2">
                  <c:v>2011-12</c:v>
                </c:pt>
                <c:pt idx="3">
                  <c:v>2015-16</c:v>
                </c:pt>
              </c:strCache>
            </c:strRef>
          </c:cat>
          <c:val>
            <c:numRef>
              <c:f>' Tables &amp; Charts'!$B$190:$B$196</c:f>
              <c:numCache>
                <c:formatCode>0.0</c:formatCode>
                <c:ptCount val="5"/>
                <c:pt idx="1">
                  <c:v>2.1945021945021943</c:v>
                </c:pt>
                <c:pt idx="2">
                  <c:v>2.3883448770002387</c:v>
                </c:pt>
                <c:pt idx="3">
                  <c:v>2.2190062711046794</c:v>
                </c:pt>
              </c:numCache>
            </c:numRef>
          </c:val>
        </c:ser>
        <c:dLbls>
          <c:showLegendKey val="0"/>
          <c:showVal val="0"/>
          <c:showCatName val="0"/>
          <c:showSerName val="0"/>
          <c:showPercent val="0"/>
          <c:showBubbleSize val="0"/>
        </c:dLbls>
        <c:gapWidth val="80"/>
        <c:overlap val="-27"/>
        <c:axId val="101968088"/>
        <c:axId val="101964952"/>
      </c:barChart>
      <c:lineChart>
        <c:grouping val="standard"/>
        <c:varyColors val="0"/>
        <c:ser>
          <c:idx val="1"/>
          <c:order val="1"/>
          <c:tx>
            <c:strRef>
              <c:f>' Tables &amp; Charts'!$C$189</c:f>
              <c:strCache>
                <c:ptCount val="1"/>
                <c:pt idx="0">
                  <c:v>State Average 2013</c:v>
                </c:pt>
              </c:strCache>
            </c:strRef>
          </c:tx>
          <c:spPr>
            <a:ln w="28575" cap="rnd">
              <a:solidFill>
                <a:schemeClr val="accent2"/>
              </a:solidFill>
              <a:round/>
            </a:ln>
            <a:effectLst/>
          </c:spPr>
          <c:marker>
            <c:symbol val="none"/>
          </c:marker>
          <c:dLbls>
            <c:dLbl>
              <c:idx val="0"/>
              <c:layout>
                <c:manualLayout>
                  <c:x val="-0.28548421058622003"/>
                  <c:y val="-4.9036567274254941E-3"/>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8259323123851149"/>
                      <c:h val="0.14044625805370448"/>
                    </c:manualLayout>
                  </c15:layout>
                </c:ext>
              </c:extLst>
            </c:dLbl>
            <c:dLbl>
              <c:idx val="4"/>
              <c:layout>
                <c:manualLayout>
                  <c:x val="-5.7819586954171148E-3"/>
                  <c:y val="-1.4711549377133851E-2"/>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anchor="ctr" anchorCtr="1"/>
              <a:lstStyle/>
              <a:p>
                <a:pPr algn="l">
                  <a:defRPr sz="90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Charts'!$C$190:$C$196</c:f>
              <c:numCache>
                <c:formatCode>0.0</c:formatCode>
                <c:ptCount val="5"/>
                <c:pt idx="0">
                  <c:v>1.4592618384401115</c:v>
                </c:pt>
                <c:pt idx="1">
                  <c:v>1.4592618384401115</c:v>
                </c:pt>
                <c:pt idx="2">
                  <c:v>1.4592618384401115</c:v>
                </c:pt>
                <c:pt idx="3">
                  <c:v>1.4592618384401115</c:v>
                </c:pt>
                <c:pt idx="4">
                  <c:v>1.4592618384401115</c:v>
                </c:pt>
              </c:numCache>
            </c:numRef>
          </c:val>
          <c:smooth val="0"/>
        </c:ser>
        <c:ser>
          <c:idx val="2"/>
          <c:order val="2"/>
          <c:tx>
            <c:strRef>
              <c:f>' Tables &amp; Charts'!$D$189</c:f>
              <c:strCache>
                <c:ptCount val="1"/>
                <c:pt idx="0">
                  <c:v>US Average 2013</c:v>
                </c:pt>
              </c:strCache>
            </c:strRef>
          </c:tx>
          <c:spPr>
            <a:ln w="28575" cap="rnd">
              <a:solidFill>
                <a:schemeClr val="accent3"/>
              </a:solidFill>
              <a:round/>
            </a:ln>
            <a:effectLst/>
          </c:spPr>
          <c:marker>
            <c:symbol val="none"/>
          </c:marker>
          <c:dLbls>
            <c:dLbl>
              <c:idx val="0"/>
              <c:layout>
                <c:manualLayout>
                  <c:x val="-0.25770189905474084"/>
                  <c:y val="-4.9036567274254941E-3"/>
                </c:manualLayout>
              </c:layout>
              <c:spPr>
                <a:noFill/>
                <a:ln>
                  <a:noFill/>
                </a:ln>
                <a:effectLst/>
              </c:spPr>
              <c:txPr>
                <a:bodyPr rot="0" spcFirstLastPara="1" vertOverflow="ellipsis" vert="horz" wrap="square" anchor="ctr" anchorCtr="1"/>
                <a:lstStyle/>
                <a:p>
                  <a:pPr algn="l">
                    <a:defRPr sz="90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r"/>
              <c:showLegendKey val="0"/>
              <c:showVal val="0"/>
              <c:showCatName val="0"/>
              <c:showSerName val="1"/>
              <c:showPercent val="0"/>
              <c:showBubbleSize val="0"/>
              <c:extLst>
                <c:ext xmlns:c15="http://schemas.microsoft.com/office/drawing/2012/chart" uri="{CE6537A1-D6FC-4f65-9D91-7224C49458BB}">
                  <c15:layout>
                    <c:manualLayout>
                      <c:w val="0.24613798166390657"/>
                      <c:h val="0.14044625805370448"/>
                    </c:manualLayout>
                  </c15:layout>
                </c:ext>
              </c:extLst>
            </c:dLbl>
            <c:dLbl>
              <c:idx val="4"/>
              <c:layout>
                <c:manualLayout>
                  <c:x val="-8.6729380431257788E-3"/>
                  <c:y val="-9.8076995847558995E-3"/>
                </c:manualLayout>
              </c:layout>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Charts'!$D$190:$D$196</c:f>
              <c:numCache>
                <c:formatCode>0.0</c:formatCode>
                <c:ptCount val="5"/>
                <c:pt idx="0">
                  <c:v>1.0177828697850821</c:v>
                </c:pt>
                <c:pt idx="1">
                  <c:v>1.0177828697850821</c:v>
                </c:pt>
                <c:pt idx="2">
                  <c:v>1.0177828697850821</c:v>
                </c:pt>
                <c:pt idx="3">
                  <c:v>1.0177828697850821</c:v>
                </c:pt>
                <c:pt idx="4">
                  <c:v>1.0177828697850821</c:v>
                </c:pt>
              </c:numCache>
            </c:numRef>
          </c:val>
          <c:smooth val="0"/>
        </c:ser>
        <c:dLbls>
          <c:showLegendKey val="0"/>
          <c:showVal val="0"/>
          <c:showCatName val="0"/>
          <c:showSerName val="0"/>
          <c:showPercent val="0"/>
          <c:showBubbleSize val="0"/>
        </c:dLbls>
        <c:marker val="1"/>
        <c:smooth val="0"/>
        <c:axId val="101968088"/>
        <c:axId val="101964952"/>
      </c:lineChart>
      <c:catAx>
        <c:axId val="101968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964952"/>
        <c:crosses val="autoZero"/>
        <c:auto val="1"/>
        <c:lblAlgn val="ctr"/>
        <c:lblOffset val="100"/>
        <c:noMultiLvlLbl val="0"/>
      </c:catAx>
      <c:valAx>
        <c:axId val="101964952"/>
        <c:scaling>
          <c:orientation val="minMax"/>
        </c:scaling>
        <c:delete val="1"/>
        <c:axPos val="l"/>
        <c:numFmt formatCode="General" sourceLinked="1"/>
        <c:majorTickMark val="none"/>
        <c:minorTickMark val="none"/>
        <c:tickLblPos val="nextTo"/>
        <c:crossAx val="101968088"/>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latin typeface="Corbel" panose="020B0503020204020204" pitchFamily="34" charset="0"/>
        </a:defRPr>
      </a:pPr>
      <a:endParaRPr lang="en-US"/>
    </a:p>
  </c:txPr>
  <c:printSettings>
    <c:headerFooter/>
    <c:pageMargins b="0.75" l="0.7" r="0.7" t="0.75" header="0.3" footer="0.3"/>
    <c:pageSetup orientation="portrait"/>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586593697475386E-2"/>
          <c:y val="1.7057618577342198E-2"/>
          <c:w val="0.94741356098848117"/>
          <c:h val="0.84816716092306654"/>
        </c:manualLayout>
      </c:layout>
      <c:barChart>
        <c:barDir val="col"/>
        <c:grouping val="clustered"/>
        <c:varyColors val="0"/>
        <c:ser>
          <c:idx val="0"/>
          <c:order val="0"/>
          <c:tx>
            <c:strRef>
              <c:f>' Tables &amp; Charts'!$A$22</c:f>
              <c:strCache>
                <c:ptCount val="1"/>
                <c:pt idx="0">
                  <c:v>YRBS</c:v>
                </c:pt>
              </c:strCache>
            </c:strRef>
          </c:tx>
          <c:spPr>
            <a:solidFill>
              <a:srgbClr val="DFCC74"/>
            </a:solidFill>
            <a:ln>
              <a:noFill/>
            </a:ln>
            <a:effectLst/>
          </c:spPr>
          <c:invertIfNegative val="0"/>
          <c:dLbls>
            <c:numFmt formatCode="#,##0" sourceLinked="0"/>
            <c:spPr>
              <a:noFill/>
              <a:ln>
                <a:noFill/>
              </a:ln>
              <a:effectLst/>
            </c:spPr>
            <c:txPr>
              <a:bodyPr rot="0" spcFirstLastPara="1" vertOverflow="ellipsis" vert="horz" wrap="square" anchor="ctr" anchorCtr="1"/>
              <a:lstStyle/>
              <a:p>
                <a:pPr>
                  <a:defRPr sz="1100" b="0" i="0" u="none" strike="noStrike" kern="1200" baseline="0">
                    <a:solidFill>
                      <a:schemeClr val="tx1">
                        <a:lumMod val="75000"/>
                        <a:lumOff val="25000"/>
                      </a:schemeClr>
                    </a:solidFill>
                    <a:latin typeface="Constantia" panose="02030602050306030303" pitchFamily="18"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Charts'!$A$23:$A$34</c:f>
              <c:numCache>
                <c:formatCode>General</c:formatCode>
                <c:ptCount val="6"/>
                <c:pt idx="1">
                  <c:v>2009</c:v>
                </c:pt>
                <c:pt idx="2">
                  <c:v>2011</c:v>
                </c:pt>
                <c:pt idx="3">
                  <c:v>2013</c:v>
                </c:pt>
                <c:pt idx="4">
                  <c:v>2015</c:v>
                </c:pt>
              </c:numCache>
            </c:numRef>
          </c:cat>
          <c:val>
            <c:numRef>
              <c:f>' Tables &amp; Charts'!$B$23:$B$34</c:f>
              <c:numCache>
                <c:formatCode>General</c:formatCode>
                <c:ptCount val="6"/>
                <c:pt idx="1">
                  <c:v>25</c:v>
                </c:pt>
                <c:pt idx="2">
                  <c:v>46</c:v>
                </c:pt>
                <c:pt idx="3">
                  <c:v>32</c:v>
                </c:pt>
                <c:pt idx="4">
                  <c:v>31</c:v>
                </c:pt>
              </c:numCache>
            </c:numRef>
          </c:val>
        </c:ser>
        <c:dLbls>
          <c:showLegendKey val="0"/>
          <c:showVal val="0"/>
          <c:showCatName val="0"/>
          <c:showSerName val="0"/>
          <c:showPercent val="0"/>
          <c:showBubbleSize val="0"/>
        </c:dLbls>
        <c:gapWidth val="80"/>
        <c:overlap val="-27"/>
        <c:axId val="101966128"/>
        <c:axId val="101965736"/>
      </c:barChart>
      <c:lineChart>
        <c:grouping val="standard"/>
        <c:varyColors val="0"/>
        <c:ser>
          <c:idx val="1"/>
          <c:order val="1"/>
          <c:tx>
            <c:strRef>
              <c:f>' Tables &amp; Charts'!$C$22</c:f>
              <c:strCache>
                <c:ptCount val="1"/>
                <c:pt idx="0">
                  <c:v>State Average 2013 </c:v>
                </c:pt>
              </c:strCache>
            </c:strRef>
          </c:tx>
          <c:spPr>
            <a:ln w="28575" cap="rnd">
              <a:solidFill>
                <a:srgbClr val="BE5108"/>
              </a:solidFill>
              <a:round/>
            </a:ln>
            <a:effectLst/>
          </c:spPr>
          <c:marker>
            <c:symbol val="none"/>
          </c:marker>
          <c:dLbls>
            <c:dLbl>
              <c:idx val="4"/>
              <c:layout>
                <c:manualLayout>
                  <c:x val="-4.1666737940837875E-2"/>
                  <c:y val="-5.0711126156865557E-2"/>
                </c:manualLayout>
              </c:layout>
              <c:showLegendKey val="0"/>
              <c:showVal val="0"/>
              <c:showCatName val="0"/>
              <c:showSerName val="1"/>
              <c:showPercent val="0"/>
              <c:showBubbleSize val="0"/>
              <c:extLst>
                <c:ext xmlns:c15="http://schemas.microsoft.com/office/drawing/2012/chart" uri="{CE6537A1-D6FC-4f65-9D91-7224C49458BB}">
                  <c15:layout>
                    <c:manualLayout>
                      <c:w val="0.36321587926509186"/>
                      <c:h val="0.10809523809523809"/>
                    </c:manualLayout>
                  </c15:layout>
                </c:ext>
              </c:extLst>
            </c:dLbl>
            <c:dLbl>
              <c:idx val="5"/>
              <c:layout>
                <c:manualLayout>
                  <c:x val="-1.127777777777788E-2"/>
                  <c:y val="-6.4611241776596105E-3"/>
                </c:manualLayout>
              </c:layout>
              <c:dLblPos val="r"/>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anchor="ctr" anchorCtr="1"/>
              <a:lstStyle/>
              <a:p>
                <a:pPr>
                  <a:defRPr sz="1050" b="0" i="0" u="none" strike="noStrike" kern="1200" baseline="0">
                    <a:solidFill>
                      <a:srgbClr val="BE5108"/>
                    </a:solidFill>
                    <a:latin typeface="Constantia" panose="02030602050306030303" pitchFamily="18"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Charts'!$A$23:$A$34</c:f>
              <c:numCache>
                <c:formatCode>General</c:formatCode>
                <c:ptCount val="6"/>
                <c:pt idx="1">
                  <c:v>2009</c:v>
                </c:pt>
                <c:pt idx="2">
                  <c:v>2011</c:v>
                </c:pt>
                <c:pt idx="3">
                  <c:v>2013</c:v>
                </c:pt>
                <c:pt idx="4">
                  <c:v>2015</c:v>
                </c:pt>
              </c:numCache>
            </c:numRef>
          </c:cat>
          <c:val>
            <c:numRef>
              <c:f>' Tables &amp; Charts'!$C$23:$C$34</c:f>
              <c:numCache>
                <c:formatCode>General</c:formatCode>
                <c:ptCount val="6"/>
                <c:pt idx="0">
                  <c:v>32.700000000000003</c:v>
                </c:pt>
                <c:pt idx="1">
                  <c:v>32.700000000000003</c:v>
                </c:pt>
                <c:pt idx="2">
                  <c:v>32.700000000000003</c:v>
                </c:pt>
                <c:pt idx="3">
                  <c:v>32.700000000000003</c:v>
                </c:pt>
                <c:pt idx="4">
                  <c:v>32.700000000000003</c:v>
                </c:pt>
                <c:pt idx="5">
                  <c:v>32.700000000000003</c:v>
                </c:pt>
              </c:numCache>
            </c:numRef>
          </c:val>
          <c:smooth val="0"/>
        </c:ser>
        <c:dLbls>
          <c:showLegendKey val="0"/>
          <c:showVal val="0"/>
          <c:showCatName val="0"/>
          <c:showSerName val="0"/>
          <c:showPercent val="0"/>
          <c:showBubbleSize val="0"/>
        </c:dLbls>
        <c:marker val="1"/>
        <c:smooth val="0"/>
        <c:axId val="101966128"/>
        <c:axId val="101965736"/>
      </c:lineChart>
      <c:catAx>
        <c:axId val="101966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nstantia" panose="02030602050306030303" pitchFamily="18" charset="0"/>
                <a:ea typeface="+mn-ea"/>
                <a:cs typeface="+mn-cs"/>
              </a:defRPr>
            </a:pPr>
            <a:endParaRPr lang="en-US"/>
          </a:p>
        </c:txPr>
        <c:crossAx val="101965736"/>
        <c:crosses val="autoZero"/>
        <c:auto val="1"/>
        <c:lblAlgn val="ctr"/>
        <c:lblOffset val="100"/>
        <c:noMultiLvlLbl val="0"/>
      </c:catAx>
      <c:valAx>
        <c:axId val="101965736"/>
        <c:scaling>
          <c:orientation val="minMax"/>
          <c:max val="100"/>
        </c:scaling>
        <c:delete val="1"/>
        <c:axPos val="l"/>
        <c:numFmt formatCode="General" sourceLinked="1"/>
        <c:majorTickMark val="none"/>
        <c:minorTickMark val="none"/>
        <c:tickLblPos val="nextTo"/>
        <c:crossAx val="101966128"/>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latin typeface="Corbel" panose="020B0503020204020204" pitchFamily="34" charset="0"/>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434480412170698"/>
          <c:y val="3.2294807370184253E-2"/>
          <c:w val="0.81340915718868478"/>
          <c:h val="0.81227291312204064"/>
        </c:manualLayout>
      </c:layout>
      <c:barChart>
        <c:barDir val="col"/>
        <c:grouping val="clustered"/>
        <c:varyColors val="0"/>
        <c:ser>
          <c:idx val="0"/>
          <c:order val="0"/>
          <c:tx>
            <c:strRef>
              <c:f>' Tables &amp; Charts'!$A$42</c:f>
              <c:strCache>
                <c:ptCount val="1"/>
                <c:pt idx="0">
                  <c:v>Youth Who Drank Before Age 13</c:v>
                </c:pt>
              </c:strCache>
            </c:strRef>
          </c:tx>
          <c:spPr>
            <a:solidFill>
              <a:srgbClr val="DFCC74"/>
            </a:solidFill>
            <a:ln>
              <a:noFill/>
            </a:ln>
            <a:effectLst/>
          </c:spPr>
          <c:invertIfNegative val="0"/>
          <c:dLbls>
            <c:dLbl>
              <c:idx val="1"/>
              <c:layout>
                <c:manualLayout>
                  <c:x val="-5.0039210201039515E-17"/>
                  <c:y val="0.1449652884546114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5.0039210201039515E-17"/>
                  <c:y val="0.1295796661155223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1.0007842040207903E-16"/>
                  <c:y val="0.123930144662188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0"/>
                  <c:y val="0.11821077841365328"/>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Charts'!$A$44:$A$55</c:f>
              <c:numCache>
                <c:formatCode>General</c:formatCode>
                <c:ptCount val="6"/>
                <c:pt idx="1">
                  <c:v>2009</c:v>
                </c:pt>
                <c:pt idx="2">
                  <c:v>2011</c:v>
                </c:pt>
                <c:pt idx="3">
                  <c:v>2013</c:v>
                </c:pt>
                <c:pt idx="4">
                  <c:v>2015</c:v>
                </c:pt>
              </c:numCache>
            </c:numRef>
          </c:cat>
          <c:val>
            <c:numRef>
              <c:f>' Tables &amp; Charts'!$B$44:$B$55</c:f>
              <c:numCache>
                <c:formatCode>General</c:formatCode>
                <c:ptCount val="6"/>
                <c:pt idx="1">
                  <c:v>20</c:v>
                </c:pt>
                <c:pt idx="2">
                  <c:v>18</c:v>
                </c:pt>
                <c:pt idx="3">
                  <c:v>17</c:v>
                </c:pt>
                <c:pt idx="4">
                  <c:v>15</c:v>
                </c:pt>
              </c:numCache>
            </c:numRef>
          </c:val>
        </c:ser>
        <c:dLbls>
          <c:showLegendKey val="0"/>
          <c:showVal val="0"/>
          <c:showCatName val="0"/>
          <c:showSerName val="0"/>
          <c:showPercent val="0"/>
          <c:showBubbleSize val="0"/>
        </c:dLbls>
        <c:gapWidth val="80"/>
        <c:overlap val="-27"/>
        <c:axId val="101962208"/>
        <c:axId val="101966520"/>
      </c:barChart>
      <c:lineChart>
        <c:grouping val="standard"/>
        <c:varyColors val="0"/>
        <c:ser>
          <c:idx val="1"/>
          <c:order val="1"/>
          <c:tx>
            <c:strRef>
              <c:f>' Tables &amp; Charts'!$C$43</c:f>
              <c:strCache>
                <c:ptCount val="1"/>
                <c:pt idx="0">
                  <c:v>State Average 2013 </c:v>
                </c:pt>
              </c:strCache>
            </c:strRef>
          </c:tx>
          <c:spPr>
            <a:ln w="28575" cap="rnd">
              <a:solidFill>
                <a:srgbClr val="BE5108"/>
              </a:solidFill>
              <a:round/>
            </a:ln>
            <a:effectLst/>
          </c:spPr>
          <c:marker>
            <c:symbol val="none"/>
          </c:marker>
          <c:dLbls>
            <c:dLbl>
              <c:idx val="0"/>
              <c:layout>
                <c:manualLayout>
                  <c:x val="-0.29482976086322543"/>
                  <c:y val="1.952880888979383E-7"/>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5470666861086805"/>
                      <c:h val="0.14206349206349203"/>
                    </c:manualLayout>
                  </c15:layout>
                </c:ext>
              </c:extLst>
            </c:dLbl>
            <c:dLbl>
              <c:idx val="5"/>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 Tables &amp; Charts'!$A$44:$A$55</c:f>
              <c:numCache>
                <c:formatCode>General</c:formatCode>
                <c:ptCount val="6"/>
                <c:pt idx="1">
                  <c:v>2009</c:v>
                </c:pt>
                <c:pt idx="2">
                  <c:v>2011</c:v>
                </c:pt>
                <c:pt idx="3">
                  <c:v>2013</c:v>
                </c:pt>
                <c:pt idx="4">
                  <c:v>2015</c:v>
                </c:pt>
              </c:numCache>
            </c:numRef>
          </c:cat>
          <c:val>
            <c:numRef>
              <c:f>' Tables &amp; Charts'!$C$44:$C$55</c:f>
              <c:numCache>
                <c:formatCode>General</c:formatCode>
                <c:ptCount val="6"/>
                <c:pt idx="0">
                  <c:v>14.6</c:v>
                </c:pt>
                <c:pt idx="1">
                  <c:v>14.6</c:v>
                </c:pt>
                <c:pt idx="2">
                  <c:v>14.6</c:v>
                </c:pt>
                <c:pt idx="3">
                  <c:v>14.6</c:v>
                </c:pt>
                <c:pt idx="4">
                  <c:v>14.6</c:v>
                </c:pt>
                <c:pt idx="5">
                  <c:v>14.6</c:v>
                </c:pt>
              </c:numCache>
            </c:numRef>
          </c:val>
          <c:smooth val="0"/>
        </c:ser>
        <c:dLbls>
          <c:showLegendKey val="0"/>
          <c:showVal val="0"/>
          <c:showCatName val="0"/>
          <c:showSerName val="0"/>
          <c:showPercent val="0"/>
          <c:showBubbleSize val="0"/>
        </c:dLbls>
        <c:marker val="1"/>
        <c:smooth val="0"/>
        <c:axId val="101962208"/>
        <c:axId val="101966520"/>
      </c:lineChart>
      <c:catAx>
        <c:axId val="101962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966520"/>
        <c:crosses val="autoZero"/>
        <c:auto val="1"/>
        <c:lblAlgn val="ctr"/>
        <c:lblOffset val="100"/>
        <c:noMultiLvlLbl val="0"/>
      </c:catAx>
      <c:valAx>
        <c:axId val="101966520"/>
        <c:scaling>
          <c:orientation val="minMax"/>
          <c:max val="100"/>
        </c:scaling>
        <c:delete val="1"/>
        <c:axPos val="l"/>
        <c:numFmt formatCode="General" sourceLinked="1"/>
        <c:majorTickMark val="none"/>
        <c:minorTickMark val="none"/>
        <c:tickLblPos val="nextTo"/>
        <c:crossAx val="101962208"/>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4444438334098653"/>
          <c:y val="0.27846636357955257"/>
          <c:w val="0.7555556166590135"/>
          <c:h val="0.60019919385076859"/>
        </c:manualLayout>
      </c:layout>
      <c:barChart>
        <c:barDir val="col"/>
        <c:grouping val="clustered"/>
        <c:varyColors val="0"/>
        <c:ser>
          <c:idx val="0"/>
          <c:order val="0"/>
          <c:spPr>
            <a:solidFill>
              <a:srgbClr val="DFCC74"/>
            </a:solidFill>
            <a:ln>
              <a:noFill/>
            </a:ln>
            <a:effectLst/>
          </c:spPr>
          <c:invertIfNegative val="0"/>
          <c:dLbls>
            <c:dLbl>
              <c:idx val="1"/>
              <c:layout>
                <c:manualLayout>
                  <c:x val="-2.5640857392825898E-3"/>
                  <c:y val="8.21963168237239E-2"/>
                </c:manualLayout>
              </c:layout>
              <c:tx>
                <c:rich>
                  <a:bodyPr/>
                  <a:lstStyle/>
                  <a:p>
                    <a:fld id="{73ED968E-7BA4-4057-B313-6D9700F545F6}" type="VALUE">
                      <a:rPr lang="en-US"/>
                      <a:pPr/>
                      <a:t>[VALUE]</a:t>
                    </a:fld>
                    <a:r>
                      <a:rPr lang="en-US"/>
                      <a:t>%</a:t>
                    </a: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Lst>
            </c:dLbl>
            <c:dLbl>
              <c:idx val="2"/>
              <c:layout>
                <c:manualLayout>
                  <c:x val="0"/>
                  <c:y val="8.8291284699383452E-2"/>
                </c:manualLayout>
              </c:layout>
              <c:tx>
                <c:rich>
                  <a:bodyPr/>
                  <a:lstStyle/>
                  <a:p>
                    <a:fld id="{9FA10534-85EB-4BA4-9E05-E4089A8791EB}" type="VALUE">
                      <a:rPr lang="en-US" baseline="0"/>
                      <a:pPr/>
                      <a:t>[VALUE]</a:t>
                    </a:fld>
                    <a:r>
                      <a:rPr lang="en-US" baseline="0"/>
                      <a:t>%</a:t>
                    </a:r>
                  </a:p>
                </c:rich>
              </c:tx>
              <c:dLblPos val="outEnd"/>
              <c:showLegendKey val="0"/>
              <c:showVal val="1"/>
              <c:showCatName val="0"/>
              <c:showSerName val="0"/>
              <c:showPercent val="0"/>
              <c:showBubbleSize val="0"/>
              <c:separator> </c:separator>
              <c:extLst>
                <c:ext xmlns:c15="http://schemas.microsoft.com/office/drawing/2012/chart" uri="{CE6537A1-D6FC-4f65-9D91-7224C49458BB}">
                  <c15:dlblFieldTable/>
                  <c15:showDataLabelsRange val="0"/>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Tables &amp; Charts'!$A$101:$A$111</c:f>
              <c:strCache>
                <c:ptCount val="3"/>
                <c:pt idx="1">
                  <c:v>2011-13</c:v>
                </c:pt>
                <c:pt idx="2">
                  <c:v>2012-14</c:v>
                </c:pt>
              </c:strCache>
            </c:strRef>
          </c:cat>
          <c:val>
            <c:numRef>
              <c:f>' Tables &amp; Charts'!$B$101:$B$111</c:f>
              <c:numCache>
                <c:formatCode>General</c:formatCode>
                <c:ptCount val="4"/>
                <c:pt idx="1">
                  <c:v>35.200000000000003</c:v>
                </c:pt>
                <c:pt idx="2">
                  <c:v>34.5</c:v>
                </c:pt>
              </c:numCache>
            </c:numRef>
          </c:val>
        </c:ser>
        <c:dLbls>
          <c:showLegendKey val="0"/>
          <c:showVal val="0"/>
          <c:showCatName val="0"/>
          <c:showSerName val="0"/>
          <c:showPercent val="0"/>
          <c:showBubbleSize val="0"/>
        </c:dLbls>
        <c:gapWidth val="80"/>
        <c:axId val="101965344"/>
        <c:axId val="101966912"/>
      </c:barChart>
      <c:lineChart>
        <c:grouping val="standard"/>
        <c:varyColors val="0"/>
        <c:ser>
          <c:idx val="1"/>
          <c:order val="1"/>
          <c:tx>
            <c:strRef>
              <c:f>' Tables &amp; Charts'!$C$100</c:f>
              <c:strCache>
                <c:ptCount val="1"/>
                <c:pt idx="0">
                  <c:v>State Av. (2012-14) </c:v>
                </c:pt>
              </c:strCache>
            </c:strRef>
          </c:tx>
          <c:spPr>
            <a:ln w="28575" cap="rnd">
              <a:solidFill>
                <a:srgbClr val="BE5108"/>
              </a:solidFill>
              <a:round/>
            </a:ln>
            <a:effectLst/>
          </c:spPr>
          <c:marker>
            <c:symbol val="none"/>
          </c:marker>
          <c:dLbls>
            <c:dLbl>
              <c:idx val="0"/>
              <c:delete val="1"/>
              <c:extLst>
                <c:ext xmlns:c15="http://schemas.microsoft.com/office/drawing/2012/chart" uri="{CE6537A1-D6FC-4f65-9D91-7224C49458BB}"/>
              </c:extLst>
            </c:dLbl>
            <c:dLbl>
              <c:idx val="1"/>
              <c:delete val="1"/>
              <c:extLst>
                <c:ext xmlns:c15="http://schemas.microsoft.com/office/drawing/2012/chart" uri="{CE6537A1-D6FC-4f65-9D91-7224C49458BB}"/>
              </c:extLst>
            </c:dLbl>
            <c:dLbl>
              <c:idx val="2"/>
              <c:layout>
                <c:manualLayout>
                  <c:x val="-0.63961663801608848"/>
                  <c:y val="1.1783262669089441E-2"/>
                </c:manualLayout>
              </c:layout>
              <c:tx>
                <c:rich>
                  <a:bodyPr/>
                  <a:lstStyle/>
                  <a:p>
                    <a:r>
                      <a:rPr lang="en-US"/>
                      <a:t>State Average, 2013-15</a:t>
                    </a:r>
                  </a:p>
                  <a:p>
                    <a:endParaRPr lang="en-US"/>
                  </a:p>
                </c:rich>
              </c:tx>
              <c:showLegendKey val="0"/>
              <c:showVal val="0"/>
              <c:showCatName val="0"/>
              <c:showSerName val="1"/>
              <c:showPercent val="0"/>
              <c:showBubbleSize val="0"/>
              <c:extLst>
                <c:ext xmlns:c15="http://schemas.microsoft.com/office/drawing/2012/chart" uri="{CE6537A1-D6FC-4f65-9D91-7224C49458BB}">
                  <c15:layout>
                    <c:manualLayout>
                      <c:w val="0.35894429862933802"/>
                      <c:h val="0.16645845951948315"/>
                    </c:manualLayout>
                  </c15:layout>
                </c:ext>
              </c:extLst>
            </c:dLbl>
            <c:dLbl>
              <c:idx val="3"/>
              <c:layout>
                <c:manualLayout>
                  <c:x val="-9.2592592592593732E-3"/>
                  <c:y val="-1.8162393162393261E-2"/>
                </c:manualLayout>
              </c:layout>
              <c:numFmt formatCode="#,##0.0" sourceLinked="0"/>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Tables &amp; Charts'!$A$99:$A$101</c:f>
              <c:strCache>
                <c:ptCount val="2"/>
                <c:pt idx="0">
                  <c:v>% Adult Binge Drinkers</c:v>
                </c:pt>
                <c:pt idx="1">
                  <c:v>BRFSS</c:v>
                </c:pt>
              </c:strCache>
            </c:strRef>
          </c:cat>
          <c:val>
            <c:numRef>
              <c:f>' Tables &amp; Charts'!$C$101:$C$111</c:f>
              <c:numCache>
                <c:formatCode>General</c:formatCode>
                <c:ptCount val="4"/>
                <c:pt idx="0">
                  <c:v>24.4</c:v>
                </c:pt>
                <c:pt idx="1">
                  <c:v>24.4</c:v>
                </c:pt>
                <c:pt idx="2">
                  <c:v>24.4</c:v>
                </c:pt>
                <c:pt idx="3">
                  <c:v>24.4</c:v>
                </c:pt>
              </c:numCache>
            </c:numRef>
          </c:val>
          <c:smooth val="0"/>
        </c:ser>
        <c:ser>
          <c:idx val="2"/>
          <c:order val="2"/>
          <c:tx>
            <c:strRef>
              <c:f>' Tables &amp; Charts'!$D$100</c:f>
              <c:strCache>
                <c:ptCount val="1"/>
                <c:pt idx="0">
                  <c:v>US Av. (2012-14)</c:v>
                </c:pt>
              </c:strCache>
            </c:strRef>
          </c:tx>
          <c:spPr>
            <a:ln w="28575" cap="rnd">
              <a:solidFill>
                <a:srgbClr val="727272"/>
              </a:solidFill>
              <a:round/>
            </a:ln>
            <a:effectLst/>
          </c:spPr>
          <c:marker>
            <c:symbol val="none"/>
          </c:marker>
          <c:dLbls>
            <c:dLbl>
              <c:idx val="0"/>
              <c:delete val="1"/>
              <c:extLst>
                <c:ext xmlns:c15="http://schemas.microsoft.com/office/drawing/2012/chart" uri="{CE6537A1-D6FC-4f65-9D91-7224C49458BB}"/>
              </c:extLst>
            </c:dLbl>
            <c:dLbl>
              <c:idx val="1"/>
              <c:delete val="1"/>
              <c:extLst>
                <c:ext xmlns:c15="http://schemas.microsoft.com/office/drawing/2012/chart" uri="{CE6537A1-D6FC-4f65-9D91-7224C49458BB}"/>
              </c:extLst>
            </c:dLbl>
            <c:dLbl>
              <c:idx val="2"/>
              <c:layout>
                <c:manualLayout>
                  <c:x val="-0.59422707305909939"/>
                  <c:y val="-7.2862802131076895E-3"/>
                </c:manualLayout>
              </c:layout>
              <c:tx>
                <c:rich>
                  <a:bodyPr rot="0" spcFirstLastPara="1" vertOverflow="ellipsis" vert="horz" wrap="square" lIns="38100" tIns="19050" rIns="38100" bIns="19050" anchor="ctr" anchorCtr="0">
                    <a:no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r>
                      <a:rPr lang="en-US" sz="1050">
                        <a:solidFill>
                          <a:schemeClr val="tx1">
                            <a:lumMod val="65000"/>
                            <a:lumOff val="35000"/>
                          </a:schemeClr>
                        </a:solidFill>
                        <a:latin typeface="Corbel" panose="020B0503020204020204" pitchFamily="34" charset="0"/>
                      </a:rPr>
                      <a:t>US Average, 2013-15</a:t>
                    </a:r>
                  </a:p>
                </c:rich>
              </c:tx>
              <c:spPr>
                <a:noFill/>
                <a:ln>
                  <a:noFill/>
                </a:ln>
                <a:effectLst/>
              </c:spPr>
              <c:txPr>
                <a:bodyPr rot="0" spcFirstLastPara="1" vertOverflow="ellipsis" vert="horz" wrap="square" lIns="38100" tIns="19050" rIns="38100" bIns="19050" anchor="ctr" anchorCtr="0">
                  <a:no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0"/>
              <c:showCatName val="0"/>
              <c:showSerName val="1"/>
              <c:showPercent val="0"/>
              <c:showBubbleSize val="0"/>
              <c:extLst>
                <c:ext xmlns:c15="http://schemas.microsoft.com/office/drawing/2012/chart" uri="{CE6537A1-D6FC-4f65-9D91-7224C49458BB}">
                  <c15:layout>
                    <c:manualLayout>
                      <c:w val="0.40303926933151624"/>
                      <c:h val="9.9220188427939032E-2"/>
                    </c:manualLayout>
                  </c15:layout>
                </c:ext>
              </c:extLst>
            </c:dLbl>
            <c:dLbl>
              <c:idx val="3"/>
              <c:layout>
                <c:manualLayout>
                  <c:x val="-9.2592592592593732E-3"/>
                  <c:y val="-9.7933341600153796E-17"/>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Tables &amp; Charts'!$A$99:$A$101</c:f>
              <c:strCache>
                <c:ptCount val="2"/>
                <c:pt idx="0">
                  <c:v>% Adult Binge Drinkers</c:v>
                </c:pt>
                <c:pt idx="1">
                  <c:v>BRFSS</c:v>
                </c:pt>
              </c:strCache>
            </c:strRef>
          </c:cat>
          <c:val>
            <c:numRef>
              <c:f>' Tables &amp; Charts'!$D$101:$D$111</c:f>
              <c:numCache>
                <c:formatCode>0.0</c:formatCode>
                <c:ptCount val="4"/>
                <c:pt idx="0">
                  <c:v>16.599999999999998</c:v>
                </c:pt>
                <c:pt idx="1">
                  <c:v>16.599999999999998</c:v>
                </c:pt>
                <c:pt idx="2">
                  <c:v>16.599999999999998</c:v>
                </c:pt>
                <c:pt idx="3">
                  <c:v>16.599999999999998</c:v>
                </c:pt>
              </c:numCache>
            </c:numRef>
          </c:val>
          <c:smooth val="0"/>
        </c:ser>
        <c:dLbls>
          <c:showLegendKey val="0"/>
          <c:showVal val="0"/>
          <c:showCatName val="0"/>
          <c:showSerName val="0"/>
          <c:showPercent val="0"/>
          <c:showBubbleSize val="0"/>
        </c:dLbls>
        <c:marker val="1"/>
        <c:smooth val="0"/>
        <c:axId val="101965344"/>
        <c:axId val="101966912"/>
      </c:lineChart>
      <c:catAx>
        <c:axId val="101965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966912"/>
        <c:crosses val="autoZero"/>
        <c:auto val="0"/>
        <c:lblAlgn val="ctr"/>
        <c:lblOffset val="100"/>
        <c:noMultiLvlLbl val="0"/>
      </c:catAx>
      <c:valAx>
        <c:axId val="101966912"/>
        <c:scaling>
          <c:orientation val="minMax"/>
          <c:max val="50"/>
        </c:scaling>
        <c:delete val="1"/>
        <c:axPos val="l"/>
        <c:numFmt formatCode="General" sourceLinked="1"/>
        <c:majorTickMark val="out"/>
        <c:minorTickMark val="none"/>
        <c:tickLblPos val="nextTo"/>
        <c:crossAx val="10196534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61728395061729"/>
          <c:y val="1.6351452852959296E-3"/>
          <c:w val="0.79664771070282869"/>
          <c:h val="0.84115385576802904"/>
        </c:manualLayout>
      </c:layout>
      <c:barChart>
        <c:barDir val="col"/>
        <c:grouping val="clustered"/>
        <c:varyColors val="0"/>
        <c:ser>
          <c:idx val="0"/>
          <c:order val="0"/>
          <c:spPr>
            <a:solidFill>
              <a:srgbClr val="DFCC74"/>
            </a:solidFill>
            <a:ln>
              <a:noFill/>
            </a:ln>
            <a:effectLst/>
          </c:spPr>
          <c:invertIfNegative val="0"/>
          <c:dLbls>
            <c:dLbl>
              <c:idx val="1"/>
              <c:layout>
                <c:manualLayout>
                  <c:x val="0"/>
                  <c:y val="0.1402526246719160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2"/>
              <c:layout>
                <c:manualLayout>
                  <c:x val="0"/>
                  <c:y val="0.1550404636920385"/>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1.0185067526415994E-16"/>
                  <c:y val="0.13330818022747157"/>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0"/>
                  <c:y val="0.13823709536307963"/>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Charts'!$A$62:$A$73</c:f>
              <c:numCache>
                <c:formatCode>General</c:formatCode>
                <c:ptCount val="6"/>
                <c:pt idx="1">
                  <c:v>2009</c:v>
                </c:pt>
                <c:pt idx="2">
                  <c:v>2011</c:v>
                </c:pt>
                <c:pt idx="3">
                  <c:v>2013</c:v>
                </c:pt>
                <c:pt idx="4">
                  <c:v>2015</c:v>
                </c:pt>
              </c:numCache>
            </c:numRef>
          </c:cat>
          <c:val>
            <c:numRef>
              <c:f>' Tables &amp; Charts'!$B$62:$B$73</c:f>
              <c:numCache>
                <c:formatCode>General</c:formatCode>
                <c:ptCount val="6"/>
                <c:pt idx="1">
                  <c:v>20</c:v>
                </c:pt>
                <c:pt idx="2">
                  <c:v>23</c:v>
                </c:pt>
                <c:pt idx="3">
                  <c:v>20</c:v>
                </c:pt>
                <c:pt idx="4">
                  <c:v>21</c:v>
                </c:pt>
              </c:numCache>
            </c:numRef>
          </c:val>
        </c:ser>
        <c:dLbls>
          <c:showLegendKey val="0"/>
          <c:showVal val="0"/>
          <c:showCatName val="0"/>
          <c:showSerName val="0"/>
          <c:showPercent val="0"/>
          <c:showBubbleSize val="0"/>
        </c:dLbls>
        <c:gapWidth val="80"/>
        <c:overlap val="-27"/>
        <c:axId val="101967696"/>
        <c:axId val="101301976"/>
      </c:barChart>
      <c:lineChart>
        <c:grouping val="standard"/>
        <c:varyColors val="0"/>
        <c:ser>
          <c:idx val="1"/>
          <c:order val="1"/>
          <c:tx>
            <c:strRef>
              <c:f>' Tables &amp; Charts'!$C$61</c:f>
              <c:strCache>
                <c:ptCount val="1"/>
                <c:pt idx="0">
                  <c:v>State Average 2013 </c:v>
                </c:pt>
              </c:strCache>
            </c:strRef>
          </c:tx>
          <c:spPr>
            <a:ln w="28575" cap="rnd">
              <a:solidFill>
                <a:srgbClr val="BE5108"/>
              </a:solidFill>
              <a:round/>
            </a:ln>
            <a:effectLst/>
          </c:spPr>
          <c:marker>
            <c:symbol val="none"/>
          </c:marker>
          <c:dLbls>
            <c:dLbl>
              <c:idx val="4"/>
              <c:layout>
                <c:manualLayout>
                  <c:x val="-0.73809468260911826"/>
                  <c:y val="1.9946873602214515E-2"/>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6053441236512104"/>
                      <c:h val="0.22810002447443262"/>
                    </c:manualLayout>
                  </c15:layout>
                </c:ext>
              </c:extLst>
            </c:dLbl>
            <c:dLbl>
              <c:idx val="5"/>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anchor="ctr" anchorCtr="1"/>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 Tables &amp; Charts'!$A$62:$A$73</c:f>
              <c:numCache>
                <c:formatCode>General</c:formatCode>
                <c:ptCount val="6"/>
                <c:pt idx="1">
                  <c:v>2009</c:v>
                </c:pt>
                <c:pt idx="2">
                  <c:v>2011</c:v>
                </c:pt>
                <c:pt idx="3">
                  <c:v>2013</c:v>
                </c:pt>
                <c:pt idx="4">
                  <c:v>2015</c:v>
                </c:pt>
              </c:numCache>
            </c:numRef>
          </c:cat>
          <c:val>
            <c:numRef>
              <c:f>' Tables &amp; Charts'!$C$62:$C$73</c:f>
              <c:numCache>
                <c:formatCode>General</c:formatCode>
                <c:ptCount val="6"/>
                <c:pt idx="0">
                  <c:v>18.399999999999999</c:v>
                </c:pt>
                <c:pt idx="1">
                  <c:v>18.399999999999999</c:v>
                </c:pt>
                <c:pt idx="2">
                  <c:v>18.399999999999999</c:v>
                </c:pt>
                <c:pt idx="3">
                  <c:v>18.399999999999999</c:v>
                </c:pt>
                <c:pt idx="4">
                  <c:v>18.399999999999999</c:v>
                </c:pt>
                <c:pt idx="5">
                  <c:v>18.399999999999999</c:v>
                </c:pt>
              </c:numCache>
            </c:numRef>
          </c:val>
          <c:smooth val="0"/>
        </c:ser>
        <c:dLbls>
          <c:showLegendKey val="0"/>
          <c:showVal val="0"/>
          <c:showCatName val="0"/>
          <c:showSerName val="0"/>
          <c:showPercent val="0"/>
          <c:showBubbleSize val="0"/>
        </c:dLbls>
        <c:marker val="1"/>
        <c:smooth val="0"/>
        <c:axId val="101967696"/>
        <c:axId val="101301976"/>
      </c:lineChart>
      <c:catAx>
        <c:axId val="101967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301976"/>
        <c:crosses val="autoZero"/>
        <c:auto val="1"/>
        <c:lblAlgn val="ctr"/>
        <c:lblOffset val="100"/>
        <c:noMultiLvlLbl val="0"/>
      </c:catAx>
      <c:valAx>
        <c:axId val="101301976"/>
        <c:scaling>
          <c:orientation val="minMax"/>
          <c:max val="100"/>
          <c:min val="0"/>
        </c:scaling>
        <c:delete val="1"/>
        <c:axPos val="l"/>
        <c:numFmt formatCode="General" sourceLinked="1"/>
        <c:majorTickMark val="none"/>
        <c:minorTickMark val="none"/>
        <c:tickLblPos val="nextTo"/>
        <c:crossAx val="1019676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chemeClr val="tx1">
              <a:lumMod val="65000"/>
              <a:lumOff val="35000"/>
            </a:schemeClr>
          </a:solidFill>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
          <c:y val="4.96031746031746E-3"/>
          <c:w val="1"/>
          <c:h val="0.88021966004249463"/>
        </c:manualLayout>
      </c:layout>
      <c:lineChart>
        <c:grouping val="standard"/>
        <c:varyColors val="0"/>
        <c:ser>
          <c:idx val="0"/>
          <c:order val="0"/>
          <c:tx>
            <c:strRef>
              <c:f>' Tables &amp; Charts'!$B$80</c:f>
              <c:strCache>
                <c:ptCount val="1"/>
                <c:pt idx="0">
                  <c:v>Youth who get alcohol from social sources</c:v>
                </c:pt>
              </c:strCache>
            </c:strRef>
          </c:tx>
          <c:spPr>
            <a:ln w="28575" cap="rnd">
              <a:solidFill>
                <a:srgbClr val="CB904D"/>
              </a:solidFill>
              <a:round/>
            </a:ln>
            <a:effectLst/>
          </c:spPr>
          <c:marker>
            <c:symbol val="none"/>
          </c:marker>
          <c:dLbls>
            <c:dLbl>
              <c:idx val="3"/>
              <c:layout>
                <c:manualLayout>
                  <c:x val="-3.9598748622967736E-2"/>
                  <c:y val="-4.8189288838895138E-2"/>
                </c:manualLayout>
              </c:layout>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 Tables &amp; Charts'!$A$81:$A$90</c:f>
              <c:numCache>
                <c:formatCode>General</c:formatCode>
                <c:ptCount val="4"/>
                <c:pt idx="0">
                  <c:v>2009</c:v>
                </c:pt>
                <c:pt idx="1">
                  <c:v>2011</c:v>
                </c:pt>
                <c:pt idx="2">
                  <c:v>2013</c:v>
                </c:pt>
                <c:pt idx="3">
                  <c:v>2015</c:v>
                </c:pt>
              </c:numCache>
            </c:numRef>
          </c:cat>
          <c:val>
            <c:numRef>
              <c:f>' Tables &amp; Charts'!$B$81:$B$90</c:f>
              <c:numCache>
                <c:formatCode>General</c:formatCode>
                <c:ptCount val="4"/>
                <c:pt idx="0">
                  <c:v>34</c:v>
                </c:pt>
                <c:pt idx="1">
                  <c:v>35</c:v>
                </c:pt>
                <c:pt idx="2">
                  <c:v>25</c:v>
                </c:pt>
                <c:pt idx="3">
                  <c:v>22</c:v>
                </c:pt>
              </c:numCache>
            </c:numRef>
          </c:val>
          <c:smooth val="0"/>
        </c:ser>
        <c:ser>
          <c:idx val="1"/>
          <c:order val="1"/>
          <c:tx>
            <c:strRef>
              <c:f>' Tables &amp; Charts'!$C$80</c:f>
              <c:strCache>
                <c:ptCount val="1"/>
                <c:pt idx="0">
                  <c:v>Youth who get alcohol from retail sources</c:v>
                </c:pt>
              </c:strCache>
            </c:strRef>
          </c:tx>
          <c:spPr>
            <a:ln w="28575" cap="rnd">
              <a:solidFill>
                <a:srgbClr val="727272"/>
              </a:solidFill>
              <a:round/>
            </a:ln>
            <a:effectLst/>
          </c:spPr>
          <c:marker>
            <c:symbol val="none"/>
          </c:marker>
          <c:dLbls>
            <c:dLbl>
              <c:idx val="0"/>
              <c:layout>
                <c:manualLayout>
                  <c:x val="-2.9944444444444471E-2"/>
                  <c:y val="-3.0057961504811898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
              <c:layout>
                <c:manualLayout>
                  <c:x val="-2.9944444444444444E-2"/>
                  <c:y val="-3.0057961504811985E-2"/>
                </c:manualLayout>
              </c:layout>
              <c:dLblPos val="r"/>
              <c:showLegendKey val="0"/>
              <c:showVal val="1"/>
              <c:showCatName val="0"/>
              <c:showSerName val="0"/>
              <c:showPercent val="0"/>
              <c:showBubbleSize val="0"/>
              <c:extLst>
                <c:ext xmlns:c15="http://schemas.microsoft.com/office/drawing/2012/chart" uri="{CE6537A1-D6FC-4f65-9D91-7224C49458BB}"/>
              </c:extLst>
            </c:dLbl>
            <c:dLbl>
              <c:idx val="2"/>
              <c:layout>
                <c:manualLayout>
                  <c:x val="-2.9944444444444444E-2"/>
                  <c:y val="-3.9317220764071244E-2"/>
                </c:manualLayout>
              </c:layout>
              <c:dLblPos val="r"/>
              <c:showLegendKey val="0"/>
              <c:showVal val="1"/>
              <c:showCatName val="0"/>
              <c:showSerName val="0"/>
              <c:showPercent val="0"/>
              <c:showBubbleSize val="0"/>
              <c:extLst>
                <c:ext xmlns:c15="http://schemas.microsoft.com/office/drawing/2012/chart" uri="{CE6537A1-D6FC-4f65-9D91-7224C49458BB}"/>
              </c:extLst>
            </c:dLbl>
            <c:dLbl>
              <c:idx val="3"/>
              <c:layout>
                <c:manualLayout>
                  <c:x val="-3.920360649363263E-2"/>
                  <c:y val="-3.0057961504811988E-2"/>
                </c:manualLayout>
              </c:layout>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 Tables &amp; Charts'!$C$81:$C$90</c:f>
              <c:numCache>
                <c:formatCode>General</c:formatCode>
                <c:ptCount val="4"/>
                <c:pt idx="0">
                  <c:v>5</c:v>
                </c:pt>
                <c:pt idx="1">
                  <c:v>7</c:v>
                </c:pt>
                <c:pt idx="2">
                  <c:v>5</c:v>
                </c:pt>
                <c:pt idx="3">
                  <c:v>6</c:v>
                </c:pt>
              </c:numCache>
            </c:numRef>
          </c:val>
          <c:smooth val="0"/>
        </c:ser>
        <c:dLbls>
          <c:showLegendKey val="0"/>
          <c:showVal val="0"/>
          <c:showCatName val="0"/>
          <c:showSerName val="0"/>
          <c:showPercent val="0"/>
          <c:showBubbleSize val="0"/>
        </c:dLbls>
        <c:smooth val="0"/>
        <c:axId val="101294920"/>
        <c:axId val="101300800"/>
      </c:lineChart>
      <c:catAx>
        <c:axId val="101294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300800"/>
        <c:crosses val="autoZero"/>
        <c:auto val="1"/>
        <c:lblAlgn val="ctr"/>
        <c:lblOffset val="100"/>
        <c:noMultiLvlLbl val="0"/>
      </c:catAx>
      <c:valAx>
        <c:axId val="101300800"/>
        <c:scaling>
          <c:orientation val="minMax"/>
          <c:max val="100"/>
        </c:scaling>
        <c:delete val="1"/>
        <c:axPos val="l"/>
        <c:numFmt formatCode="General" sourceLinked="1"/>
        <c:majorTickMark val="none"/>
        <c:minorTickMark val="none"/>
        <c:tickLblPos val="nextTo"/>
        <c:crossAx val="10129492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4171454262661612"/>
          <c:y val="0.36658361323715649"/>
          <c:w val="0.70572620479731696"/>
          <c:h val="0.51656525888809357"/>
        </c:manualLayout>
      </c:layout>
      <c:barChart>
        <c:barDir val="col"/>
        <c:grouping val="clustered"/>
        <c:varyColors val="0"/>
        <c:ser>
          <c:idx val="0"/>
          <c:order val="0"/>
          <c:spPr>
            <a:solidFill>
              <a:srgbClr val="DFCC74"/>
            </a:solidFill>
            <a:ln>
              <a:noFill/>
            </a:ln>
            <a:effectLst/>
          </c:spPr>
          <c:invertIfNegative val="0"/>
          <c:dLbls>
            <c:dLbl>
              <c:idx val="6"/>
              <c:layout>
                <c:manualLayout>
                  <c:x val="0"/>
                  <c:y val="0.1132284382284381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0"/>
                  <c:y val="0.1132284382284382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0"/>
                  <c:y val="8.8426837270341202E-2"/>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Charts'!$A$123:$A$137</c:f>
              <c:numCache>
                <c:formatCode>General</c:formatCode>
                <c:ptCount val="10"/>
                <c:pt idx="1">
                  <c:v>2005</c:v>
                </c:pt>
                <c:pt idx="2">
                  <c:v>2006</c:v>
                </c:pt>
                <c:pt idx="3">
                  <c:v>2007</c:v>
                </c:pt>
                <c:pt idx="4">
                  <c:v>2008</c:v>
                </c:pt>
                <c:pt idx="5">
                  <c:v>2009</c:v>
                </c:pt>
                <c:pt idx="6">
                  <c:v>2010</c:v>
                </c:pt>
                <c:pt idx="7">
                  <c:v>2011</c:v>
                </c:pt>
                <c:pt idx="8">
                  <c:v>2014</c:v>
                </c:pt>
              </c:numCache>
            </c:numRef>
          </c:cat>
          <c:val>
            <c:numRef>
              <c:f>' Tables &amp; Charts'!$B$123:$B$137</c:f>
              <c:numCache>
                <c:formatCode>General</c:formatCode>
                <c:ptCount val="10"/>
                <c:pt idx="1">
                  <c:v>1181</c:v>
                </c:pt>
                <c:pt idx="2" formatCode="0">
                  <c:v>1001</c:v>
                </c:pt>
                <c:pt idx="3" formatCode="0">
                  <c:v>1171</c:v>
                </c:pt>
                <c:pt idx="4" formatCode="0">
                  <c:v>1028</c:v>
                </c:pt>
                <c:pt idx="5" formatCode="0">
                  <c:v>999</c:v>
                </c:pt>
                <c:pt idx="6">
                  <c:v>765</c:v>
                </c:pt>
                <c:pt idx="7">
                  <c:v>783</c:v>
                </c:pt>
                <c:pt idx="8">
                  <c:v>604</c:v>
                </c:pt>
              </c:numCache>
            </c:numRef>
          </c:val>
        </c:ser>
        <c:dLbls>
          <c:showLegendKey val="0"/>
          <c:showVal val="0"/>
          <c:showCatName val="0"/>
          <c:showSerName val="0"/>
          <c:showPercent val="0"/>
          <c:showBubbleSize val="0"/>
        </c:dLbls>
        <c:gapWidth val="22"/>
        <c:overlap val="-27"/>
        <c:axId val="101297272"/>
        <c:axId val="101297664"/>
      </c:barChart>
      <c:lineChart>
        <c:grouping val="standard"/>
        <c:varyColors val="0"/>
        <c:ser>
          <c:idx val="1"/>
          <c:order val="1"/>
          <c:tx>
            <c:strRef>
              <c:f>' Tables &amp; Charts'!$C$122</c:f>
              <c:strCache>
                <c:ptCount val="1"/>
                <c:pt idx="0">
                  <c:v>State Average 2014  </c:v>
                </c:pt>
              </c:strCache>
            </c:strRef>
          </c:tx>
          <c:spPr>
            <a:ln w="28575" cap="rnd">
              <a:solidFill>
                <a:srgbClr val="BE5108"/>
              </a:solidFill>
              <a:round/>
            </a:ln>
            <a:effectLst/>
          </c:spPr>
          <c:marker>
            <c:symbol val="none"/>
          </c:marker>
          <c:dLbls>
            <c:dLbl>
              <c:idx val="8"/>
              <c:layout>
                <c:manualLayout>
                  <c:x val="-0.70222857884951884"/>
                  <c:y val="-2.0424985939257592E-2"/>
                </c:manualLayout>
              </c:layout>
              <c:spPr>
                <a:noFill/>
                <a:ln>
                  <a:noFill/>
                </a:ln>
                <a:effectLst/>
              </c:spPr>
              <c:txPr>
                <a:bodyPr rot="0" spcFirstLastPara="1" vertOverflow="ellipsis" vert="horz" wrap="square" lIns="38100" tIns="19050" rIns="38100" bIns="19050" anchor="ctr" anchorCtr="0">
                  <a:noAutofit/>
                </a:bodyPr>
                <a:lstStyle/>
                <a:p>
                  <a:pPr algn="l">
                    <a:defRPr sz="1050" b="0" i="0" u="none" strike="noStrike" kern="1200" baseline="0">
                      <a:solidFill>
                        <a:srgbClr val="BE5108"/>
                      </a:solidFill>
                      <a:latin typeface="Corbel" panose="020B0503020204020204" pitchFamily="34" charset="0"/>
                      <a:ea typeface="+mn-ea"/>
                      <a:cs typeface="+mn-cs"/>
                    </a:defRPr>
                  </a:pPr>
                  <a:endParaRPr lang="en-US"/>
                </a:p>
              </c:txPr>
              <c:dLblPos val="r"/>
              <c:showLegendKey val="0"/>
              <c:showVal val="0"/>
              <c:showCatName val="0"/>
              <c:showSerName val="1"/>
              <c:showPercent val="0"/>
              <c:showBubbleSize val="0"/>
              <c:extLst>
                <c:ext xmlns:c15="http://schemas.microsoft.com/office/drawing/2012/chart" uri="{CE6537A1-D6FC-4f65-9D91-7224C49458BB}">
                  <c15:layout>
                    <c:manualLayout>
                      <c:w val="0.28308333333333335"/>
                      <c:h val="0.10203478786218666"/>
                    </c:manualLayout>
                  </c15:layout>
                </c:ext>
              </c:extLst>
            </c:dLbl>
            <c:dLbl>
              <c:idx val="9"/>
              <c:layout>
                <c:manualLayout>
                  <c:x val="-2.1218890680033321E-16"/>
                  <c:y val="-1.7482517482517484E-2"/>
                </c:manualLayout>
              </c:layout>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Charts'!$C$123:$C$137</c:f>
              <c:numCache>
                <c:formatCode>0</c:formatCode>
                <c:ptCount val="10"/>
                <c:pt idx="0">
                  <c:v>431</c:v>
                </c:pt>
                <c:pt idx="1">
                  <c:v>431</c:v>
                </c:pt>
                <c:pt idx="2">
                  <c:v>431</c:v>
                </c:pt>
                <c:pt idx="3">
                  <c:v>431</c:v>
                </c:pt>
                <c:pt idx="4">
                  <c:v>431</c:v>
                </c:pt>
                <c:pt idx="5">
                  <c:v>431</c:v>
                </c:pt>
                <c:pt idx="6">
                  <c:v>431</c:v>
                </c:pt>
                <c:pt idx="7">
                  <c:v>431</c:v>
                </c:pt>
                <c:pt idx="8">
                  <c:v>431</c:v>
                </c:pt>
                <c:pt idx="9">
                  <c:v>431</c:v>
                </c:pt>
              </c:numCache>
            </c:numRef>
          </c:val>
          <c:smooth val="0"/>
        </c:ser>
        <c:ser>
          <c:idx val="2"/>
          <c:order val="2"/>
          <c:tx>
            <c:strRef>
              <c:f>' Tables &amp; Charts'!$D$122</c:f>
              <c:strCache>
                <c:ptCount val="1"/>
                <c:pt idx="0">
                  <c:v>US Average 2014</c:v>
                </c:pt>
              </c:strCache>
            </c:strRef>
          </c:tx>
          <c:spPr>
            <a:ln w="28575" cap="rnd">
              <a:solidFill>
                <a:srgbClr val="727272"/>
              </a:solidFill>
              <a:round/>
            </a:ln>
            <a:effectLst/>
          </c:spPr>
          <c:marker>
            <c:symbol val="none"/>
          </c:marker>
          <c:dLbls>
            <c:dLbl>
              <c:idx val="0"/>
              <c:layout>
                <c:manualLayout>
                  <c:x val="-0.25174978127734032"/>
                  <c:y val="-5.3790151231096111E-3"/>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6223600174978129"/>
                      <c:h val="0.17357567474317595"/>
                    </c:manualLayout>
                  </c15:layout>
                </c:ext>
              </c:extLst>
            </c:dLbl>
            <c:dLbl>
              <c:idx val="9"/>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Charts'!$D$123:$D$137</c:f>
              <c:numCache>
                <c:formatCode>General</c:formatCode>
                <c:ptCount val="10"/>
                <c:pt idx="0">
                  <c:v>351</c:v>
                </c:pt>
                <c:pt idx="1">
                  <c:v>351</c:v>
                </c:pt>
                <c:pt idx="2">
                  <c:v>351</c:v>
                </c:pt>
                <c:pt idx="3">
                  <c:v>351</c:v>
                </c:pt>
                <c:pt idx="4">
                  <c:v>351</c:v>
                </c:pt>
                <c:pt idx="5">
                  <c:v>351</c:v>
                </c:pt>
                <c:pt idx="6">
                  <c:v>351</c:v>
                </c:pt>
                <c:pt idx="7">
                  <c:v>351</c:v>
                </c:pt>
                <c:pt idx="8">
                  <c:v>351</c:v>
                </c:pt>
                <c:pt idx="9">
                  <c:v>351</c:v>
                </c:pt>
              </c:numCache>
            </c:numRef>
          </c:val>
          <c:smooth val="0"/>
        </c:ser>
        <c:dLbls>
          <c:showLegendKey val="0"/>
          <c:showVal val="0"/>
          <c:showCatName val="0"/>
          <c:showSerName val="0"/>
          <c:showPercent val="0"/>
          <c:showBubbleSize val="0"/>
        </c:dLbls>
        <c:marker val="1"/>
        <c:smooth val="0"/>
        <c:axId val="101297272"/>
        <c:axId val="101297664"/>
      </c:lineChart>
      <c:catAx>
        <c:axId val="101297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297664"/>
        <c:crosses val="autoZero"/>
        <c:auto val="1"/>
        <c:lblAlgn val="ctr"/>
        <c:lblOffset val="100"/>
        <c:noMultiLvlLbl val="0"/>
      </c:catAx>
      <c:valAx>
        <c:axId val="101297664"/>
        <c:scaling>
          <c:orientation val="minMax"/>
          <c:max val="1200"/>
        </c:scaling>
        <c:delete val="1"/>
        <c:axPos val="l"/>
        <c:numFmt formatCode="General" sourceLinked="1"/>
        <c:majorTickMark val="out"/>
        <c:minorTickMark val="none"/>
        <c:tickLblPos val="nextTo"/>
        <c:crossAx val="101297272"/>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083852799650043"/>
          <c:y val="0.38300720222472184"/>
          <c:w val="0.73866857137649455"/>
          <c:h val="0.50697178477690297"/>
        </c:manualLayout>
      </c:layout>
      <c:barChart>
        <c:barDir val="col"/>
        <c:grouping val="clustered"/>
        <c:varyColors val="0"/>
        <c:ser>
          <c:idx val="0"/>
          <c:order val="0"/>
          <c:spPr>
            <a:solidFill>
              <a:srgbClr val="DFCC74"/>
            </a:solidFill>
            <a:ln>
              <a:noFill/>
            </a:ln>
            <a:effectLst/>
          </c:spPr>
          <c:invertIfNegative val="0"/>
          <c:dLbls>
            <c:dLbl>
              <c:idx val="5"/>
              <c:layout>
                <c:manualLayout>
                  <c:x val="-2.8935185185186246E-3"/>
                  <c:y val="7.6537698412698418E-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0"/>
                  <c:y val="8.6458333333333331E-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3.086495698454466E-3"/>
                  <c:y val="0.13606150793650784"/>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0"/>
                  <c:y val="9.1418650793650788E-2"/>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Charts'!$A$145:$A$159</c:f>
              <c:numCache>
                <c:formatCode>General</c:formatCode>
                <c:ptCount val="10"/>
                <c:pt idx="1">
                  <c:v>2005</c:v>
                </c:pt>
                <c:pt idx="2">
                  <c:v>2006</c:v>
                </c:pt>
                <c:pt idx="3">
                  <c:v>2007</c:v>
                </c:pt>
                <c:pt idx="4">
                  <c:v>2008</c:v>
                </c:pt>
                <c:pt idx="5">
                  <c:v>2009</c:v>
                </c:pt>
                <c:pt idx="6">
                  <c:v>2010</c:v>
                </c:pt>
                <c:pt idx="7">
                  <c:v>2011</c:v>
                </c:pt>
                <c:pt idx="8">
                  <c:v>2014</c:v>
                </c:pt>
              </c:numCache>
            </c:numRef>
          </c:cat>
          <c:val>
            <c:numRef>
              <c:f>' Tables &amp; Charts'!$B$145:$B$159</c:f>
              <c:numCache>
                <c:formatCode>General</c:formatCode>
                <c:ptCount val="10"/>
                <c:pt idx="1">
                  <c:v>1131</c:v>
                </c:pt>
                <c:pt idx="2" formatCode="0">
                  <c:v>927</c:v>
                </c:pt>
                <c:pt idx="3" formatCode="0">
                  <c:v>745</c:v>
                </c:pt>
                <c:pt idx="4" formatCode="0">
                  <c:v>839</c:v>
                </c:pt>
                <c:pt idx="5" formatCode="0">
                  <c:v>601</c:v>
                </c:pt>
                <c:pt idx="6" formatCode="0">
                  <c:v>623</c:v>
                </c:pt>
                <c:pt idx="7" formatCode="0">
                  <c:v>591</c:v>
                </c:pt>
                <c:pt idx="8">
                  <c:v>275</c:v>
                </c:pt>
              </c:numCache>
            </c:numRef>
          </c:val>
        </c:ser>
        <c:dLbls>
          <c:showLegendKey val="0"/>
          <c:showVal val="0"/>
          <c:showCatName val="0"/>
          <c:showSerName val="0"/>
          <c:showPercent val="0"/>
          <c:showBubbleSize val="0"/>
        </c:dLbls>
        <c:gapWidth val="22"/>
        <c:overlap val="-27"/>
        <c:axId val="101298056"/>
        <c:axId val="101296880"/>
      </c:barChart>
      <c:lineChart>
        <c:grouping val="standard"/>
        <c:varyColors val="0"/>
        <c:ser>
          <c:idx val="1"/>
          <c:order val="1"/>
          <c:tx>
            <c:strRef>
              <c:f>' Tables &amp; Charts'!$C$144</c:f>
              <c:strCache>
                <c:ptCount val="1"/>
                <c:pt idx="0">
                  <c:v>State Average 2014  </c:v>
                </c:pt>
              </c:strCache>
            </c:strRef>
          </c:tx>
          <c:spPr>
            <a:ln w="28575" cap="rnd">
              <a:solidFill>
                <a:srgbClr val="BE5108"/>
              </a:solidFill>
              <a:round/>
            </a:ln>
            <a:effectLst/>
          </c:spPr>
          <c:marker>
            <c:symbol val="none"/>
          </c:marker>
          <c:dLbls>
            <c:dLbl>
              <c:idx val="0"/>
              <c:layout>
                <c:manualLayout>
                  <c:x val="-0.2778991005030621"/>
                  <c:y val="-1.4613798275215598E-2"/>
                </c:manualLayout>
              </c:layout>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rgbClr val="BE5108"/>
                      </a:solidFill>
                      <a:latin typeface="Corbel" panose="020B0503020204020204" pitchFamily="34" charset="0"/>
                      <a:ea typeface="+mn-ea"/>
                      <a:cs typeface="+mn-cs"/>
                    </a:defRPr>
                  </a:pPr>
                  <a:endParaRPr lang="en-US"/>
                </a:p>
              </c:txPr>
              <c:dLblPos val="r"/>
              <c:showLegendKey val="0"/>
              <c:showVal val="0"/>
              <c:showCatName val="0"/>
              <c:showSerName val="1"/>
              <c:showPercent val="0"/>
              <c:showBubbleSize val="0"/>
              <c:extLst>
                <c:ext xmlns:c15="http://schemas.microsoft.com/office/drawing/2012/chart" uri="{CE6537A1-D6FC-4f65-9D91-7224C49458BB}">
                  <c15:layout>
                    <c:manualLayout>
                      <c:w val="0.3244412851171381"/>
                      <c:h val="0.10774551618547681"/>
                    </c:manualLayout>
                  </c15:layout>
                </c:ext>
              </c:extLst>
            </c:dLbl>
            <c:dLbl>
              <c:idx val="9"/>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Charts'!$C$145:$C$159</c:f>
              <c:numCache>
                <c:formatCode>General</c:formatCode>
                <c:ptCount val="10"/>
                <c:pt idx="0">
                  <c:v>300</c:v>
                </c:pt>
                <c:pt idx="1">
                  <c:v>300</c:v>
                </c:pt>
                <c:pt idx="2">
                  <c:v>300</c:v>
                </c:pt>
                <c:pt idx="3">
                  <c:v>300</c:v>
                </c:pt>
                <c:pt idx="4">
                  <c:v>300</c:v>
                </c:pt>
                <c:pt idx="5">
                  <c:v>300</c:v>
                </c:pt>
                <c:pt idx="6">
                  <c:v>300</c:v>
                </c:pt>
                <c:pt idx="7">
                  <c:v>300</c:v>
                </c:pt>
                <c:pt idx="8">
                  <c:v>300</c:v>
                </c:pt>
                <c:pt idx="9">
                  <c:v>300</c:v>
                </c:pt>
              </c:numCache>
            </c:numRef>
          </c:val>
          <c:smooth val="0"/>
        </c:ser>
        <c:ser>
          <c:idx val="2"/>
          <c:order val="2"/>
          <c:tx>
            <c:strRef>
              <c:f>' Tables &amp; Charts'!$D$144</c:f>
              <c:strCache>
                <c:ptCount val="1"/>
                <c:pt idx="0">
                  <c:v>US Average 2014</c:v>
                </c:pt>
              </c:strCache>
            </c:strRef>
          </c:tx>
          <c:spPr>
            <a:ln w="28575" cap="rnd">
              <a:solidFill>
                <a:srgbClr val="727272"/>
              </a:solidFill>
              <a:round/>
            </a:ln>
            <a:effectLst/>
          </c:spPr>
          <c:marker>
            <c:symbol val="none"/>
          </c:marker>
          <c:dLbls>
            <c:dLbl>
              <c:idx val="0"/>
              <c:layout>
                <c:manualLayout>
                  <c:x val="-0.24893753023287954"/>
                  <c:y val="-1.8143977862460376E-2"/>
                </c:manualLayout>
              </c:layout>
              <c:showLegendKey val="0"/>
              <c:showVal val="0"/>
              <c:showCatName val="0"/>
              <c:showSerName val="1"/>
              <c:showPercent val="0"/>
              <c:showBubbleSize val="0"/>
              <c:extLst>
                <c:ext xmlns:c15="http://schemas.microsoft.com/office/drawing/2012/chart" uri="{CE6537A1-D6FC-4f65-9D91-7224C49458BB}">
                  <c15:layout>
                    <c:manualLayout>
                      <c:w val="0.2806172839506173"/>
                      <c:h val="0.12385912698412699"/>
                    </c:manualLayout>
                  </c15:layout>
                </c:ext>
              </c:extLst>
            </c:dLbl>
            <c:dLbl>
              <c:idx val="9"/>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0">
                <a:spAutoFit/>
              </a:bodyPr>
              <a:lstStyle/>
              <a:p>
                <a:pPr algn="l">
                  <a:defRPr sz="105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Charts'!$D$145:$D$159</c:f>
              <c:numCache>
                <c:formatCode>General</c:formatCode>
                <c:ptCount val="10"/>
                <c:pt idx="0">
                  <c:v>101</c:v>
                </c:pt>
                <c:pt idx="1">
                  <c:v>101</c:v>
                </c:pt>
                <c:pt idx="2">
                  <c:v>101</c:v>
                </c:pt>
                <c:pt idx="3">
                  <c:v>101</c:v>
                </c:pt>
                <c:pt idx="4">
                  <c:v>101</c:v>
                </c:pt>
                <c:pt idx="5">
                  <c:v>101</c:v>
                </c:pt>
                <c:pt idx="6">
                  <c:v>101</c:v>
                </c:pt>
                <c:pt idx="7">
                  <c:v>101</c:v>
                </c:pt>
                <c:pt idx="8">
                  <c:v>101</c:v>
                </c:pt>
                <c:pt idx="9">
                  <c:v>101</c:v>
                </c:pt>
              </c:numCache>
            </c:numRef>
          </c:val>
          <c:smooth val="0"/>
        </c:ser>
        <c:dLbls>
          <c:showLegendKey val="0"/>
          <c:showVal val="0"/>
          <c:showCatName val="0"/>
          <c:showSerName val="0"/>
          <c:showPercent val="0"/>
          <c:showBubbleSize val="0"/>
        </c:dLbls>
        <c:marker val="1"/>
        <c:smooth val="0"/>
        <c:axId val="101298056"/>
        <c:axId val="101296880"/>
      </c:lineChart>
      <c:catAx>
        <c:axId val="101298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296880"/>
        <c:crosses val="autoZero"/>
        <c:auto val="1"/>
        <c:lblAlgn val="ctr"/>
        <c:lblOffset val="100"/>
        <c:noMultiLvlLbl val="0"/>
      </c:catAx>
      <c:valAx>
        <c:axId val="101296880"/>
        <c:scaling>
          <c:orientation val="minMax"/>
          <c:max val="1200"/>
        </c:scaling>
        <c:delete val="1"/>
        <c:axPos val="l"/>
        <c:numFmt formatCode="General" sourceLinked="1"/>
        <c:majorTickMark val="out"/>
        <c:minorTickMark val="none"/>
        <c:tickLblPos val="nextTo"/>
        <c:crossAx val="10129805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105011179158161"/>
          <c:y val="0.30103252961255489"/>
          <c:w val="0.70839433265286267"/>
          <c:h val="0.44566069866266717"/>
        </c:manualLayout>
      </c:layout>
      <c:barChart>
        <c:barDir val="col"/>
        <c:grouping val="clustered"/>
        <c:varyColors val="0"/>
        <c:ser>
          <c:idx val="0"/>
          <c:order val="0"/>
          <c:spPr>
            <a:solidFill>
              <a:srgbClr val="DFCC74"/>
            </a:solidFill>
            <a:ln>
              <a:noFill/>
            </a:ln>
            <a:effectLst/>
          </c:spPr>
          <c:invertIfNegative val="0"/>
          <c:dLbls>
            <c:dLbl>
              <c:idx val="5"/>
              <c:layout>
                <c:manualLayout>
                  <c:x val="0"/>
                  <c:y val="0.11929563492063483"/>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0"/>
                  <c:y val="0.12425595238095238"/>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7"/>
              <c:layout>
                <c:manualLayout>
                  <c:x val="-5.658370848008886E-17"/>
                  <c:y val="7.4920322459692532E-2"/>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1.1316741696017772E-16"/>
                  <c:y val="8.0582114735658045E-2"/>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Tables &amp; Charts'!$A$170:$A$184</c:f>
              <c:strCache>
                <c:ptCount val="9"/>
                <c:pt idx="1">
                  <c:v>'04-'05</c:v>
                </c:pt>
                <c:pt idx="2">
                  <c:v>'05-'06</c:v>
                </c:pt>
                <c:pt idx="3">
                  <c:v>'06-'07</c:v>
                </c:pt>
                <c:pt idx="4">
                  <c:v>'07-'08</c:v>
                </c:pt>
                <c:pt idx="5">
                  <c:v>'08-'09</c:v>
                </c:pt>
                <c:pt idx="6">
                  <c:v>'09-'10</c:v>
                </c:pt>
                <c:pt idx="7">
                  <c:v>'10-'11</c:v>
                </c:pt>
                <c:pt idx="8">
                  <c:v>'13-'14</c:v>
                </c:pt>
              </c:strCache>
            </c:strRef>
          </c:cat>
          <c:val>
            <c:numRef>
              <c:f>' Tables &amp; Charts'!$B$170:$B$184</c:f>
              <c:numCache>
                <c:formatCode>General</c:formatCode>
                <c:ptCount val="10"/>
                <c:pt idx="1">
                  <c:v>854</c:v>
                </c:pt>
                <c:pt idx="2">
                  <c:v>886</c:v>
                </c:pt>
                <c:pt idx="3">
                  <c:v>867</c:v>
                </c:pt>
                <c:pt idx="4" formatCode="0">
                  <c:v>891</c:v>
                </c:pt>
                <c:pt idx="5" formatCode="0">
                  <c:v>950</c:v>
                </c:pt>
                <c:pt idx="6" formatCode="0">
                  <c:v>944</c:v>
                </c:pt>
                <c:pt idx="7">
                  <c:v>973</c:v>
                </c:pt>
                <c:pt idx="8">
                  <c:v>832</c:v>
                </c:pt>
              </c:numCache>
            </c:numRef>
          </c:val>
        </c:ser>
        <c:dLbls>
          <c:showLegendKey val="0"/>
          <c:showVal val="0"/>
          <c:showCatName val="0"/>
          <c:showSerName val="0"/>
          <c:showPercent val="0"/>
          <c:showBubbleSize val="0"/>
        </c:dLbls>
        <c:gapWidth val="22"/>
        <c:overlap val="-27"/>
        <c:axId val="101301192"/>
        <c:axId val="101298840"/>
      </c:barChart>
      <c:lineChart>
        <c:grouping val="standard"/>
        <c:varyColors val="0"/>
        <c:ser>
          <c:idx val="1"/>
          <c:order val="1"/>
          <c:tx>
            <c:strRef>
              <c:f>' Tables &amp; Charts'!$C$169</c:f>
              <c:strCache>
                <c:ptCount val="1"/>
                <c:pt idx="0">
                  <c:v>State Average '13-'14</c:v>
                </c:pt>
              </c:strCache>
            </c:strRef>
          </c:tx>
          <c:spPr>
            <a:ln w="28575" cap="rnd">
              <a:solidFill>
                <a:srgbClr val="BE5108"/>
              </a:solidFill>
              <a:round/>
            </a:ln>
            <a:effectLst/>
          </c:spPr>
          <c:marker>
            <c:symbol val="none"/>
          </c:marker>
          <c:dLbls>
            <c:dLbl>
              <c:idx val="0"/>
              <c:layout>
                <c:manualLayout>
                  <c:x val="-0.30249805579858075"/>
                  <c:y val="-1.8270177165354329E-2"/>
                </c:manualLayout>
              </c:layout>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dLblPos val="r"/>
              <c:showLegendKey val="0"/>
              <c:showVal val="0"/>
              <c:showCatName val="0"/>
              <c:showSerName val="1"/>
              <c:showPercent val="0"/>
              <c:showBubbleSize val="0"/>
              <c:extLst>
                <c:ext xmlns:c15="http://schemas.microsoft.com/office/drawing/2012/chart" uri="{CE6537A1-D6FC-4f65-9D91-7224C49458BB}">
                  <c15:layout>
                    <c:manualLayout>
                      <c:w val="0.28863888888888889"/>
                      <c:h val="0.11560182738763941"/>
                    </c:manualLayout>
                  </c15:layout>
                </c:ext>
              </c:extLst>
            </c:dLbl>
            <c:dLbl>
              <c:idx val="9"/>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Charts'!$C$170:$C$184</c:f>
              <c:numCache>
                <c:formatCode>General</c:formatCode>
                <c:ptCount val="10"/>
                <c:pt idx="0">
                  <c:v>807</c:v>
                </c:pt>
                <c:pt idx="1">
                  <c:v>807</c:v>
                </c:pt>
                <c:pt idx="2">
                  <c:v>807</c:v>
                </c:pt>
                <c:pt idx="3">
                  <c:v>807</c:v>
                </c:pt>
                <c:pt idx="4">
                  <c:v>807</c:v>
                </c:pt>
                <c:pt idx="5">
                  <c:v>807</c:v>
                </c:pt>
                <c:pt idx="6">
                  <c:v>807</c:v>
                </c:pt>
                <c:pt idx="7">
                  <c:v>807</c:v>
                </c:pt>
                <c:pt idx="8">
                  <c:v>807</c:v>
                </c:pt>
                <c:pt idx="9">
                  <c:v>807</c:v>
                </c:pt>
              </c:numCache>
            </c:numRef>
          </c:val>
          <c:smooth val="0"/>
        </c:ser>
        <c:dLbls>
          <c:showLegendKey val="0"/>
          <c:showVal val="0"/>
          <c:showCatName val="0"/>
          <c:showSerName val="0"/>
          <c:showPercent val="0"/>
          <c:showBubbleSize val="0"/>
        </c:dLbls>
        <c:marker val="1"/>
        <c:smooth val="0"/>
        <c:axId val="101301192"/>
        <c:axId val="101298840"/>
      </c:lineChart>
      <c:catAx>
        <c:axId val="101301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298840"/>
        <c:crosses val="autoZero"/>
        <c:auto val="1"/>
        <c:lblAlgn val="ctr"/>
        <c:lblOffset val="100"/>
        <c:noMultiLvlLbl val="0"/>
      </c:catAx>
      <c:valAx>
        <c:axId val="101298840"/>
        <c:scaling>
          <c:orientation val="minMax"/>
          <c:max val="1200"/>
        </c:scaling>
        <c:delete val="1"/>
        <c:axPos val="l"/>
        <c:numFmt formatCode="General" sourceLinked="1"/>
        <c:majorTickMark val="none"/>
        <c:minorTickMark val="none"/>
        <c:tickLblPos val="nextTo"/>
        <c:crossAx val="101301192"/>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268178283270146"/>
          <c:y val="1.3799098224406909E-2"/>
          <c:w val="0.80731821716729857"/>
          <c:h val="0.84816716092306654"/>
        </c:manualLayout>
      </c:layout>
      <c:barChart>
        <c:barDir val="col"/>
        <c:grouping val="clustered"/>
        <c:varyColors val="0"/>
        <c:ser>
          <c:idx val="0"/>
          <c:order val="0"/>
          <c:tx>
            <c:strRef>
              <c:f>' Tables &amp; Charts'!$A$21</c:f>
              <c:strCache>
                <c:ptCount val="1"/>
                <c:pt idx="0">
                  <c:v>Youth Current Drinkers</c:v>
                </c:pt>
              </c:strCache>
            </c:strRef>
          </c:tx>
          <c:spPr>
            <a:solidFill>
              <a:srgbClr val="DFCC74"/>
            </a:solidFill>
            <a:ln>
              <a:noFill/>
            </a:ln>
            <a:effectLst/>
          </c:spPr>
          <c:invertIfNegative val="0"/>
          <c:dLbls>
            <c:spPr>
              <a:noFill/>
              <a:ln>
                <a:noFill/>
              </a:ln>
              <a:effectLst/>
            </c:spPr>
            <c:txPr>
              <a:bodyPr rot="0" spcFirstLastPara="1" vertOverflow="ellipsis" vert="horz" wrap="square" anchor="ctr" anchorCtr="1"/>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Tables &amp; Charts'!$A$23:$A$34</c:f>
              <c:numCache>
                <c:formatCode>General</c:formatCode>
                <c:ptCount val="6"/>
                <c:pt idx="1">
                  <c:v>2009</c:v>
                </c:pt>
                <c:pt idx="2">
                  <c:v>2011</c:v>
                </c:pt>
                <c:pt idx="3">
                  <c:v>2013</c:v>
                </c:pt>
                <c:pt idx="4">
                  <c:v>2015</c:v>
                </c:pt>
              </c:numCache>
            </c:numRef>
          </c:cat>
          <c:val>
            <c:numRef>
              <c:f>' Tables &amp; Charts'!$B$23:$B$34</c:f>
              <c:numCache>
                <c:formatCode>General</c:formatCode>
                <c:ptCount val="6"/>
                <c:pt idx="1">
                  <c:v>25</c:v>
                </c:pt>
                <c:pt idx="2">
                  <c:v>46</c:v>
                </c:pt>
                <c:pt idx="3">
                  <c:v>32</c:v>
                </c:pt>
                <c:pt idx="4">
                  <c:v>31</c:v>
                </c:pt>
              </c:numCache>
            </c:numRef>
          </c:val>
        </c:ser>
        <c:dLbls>
          <c:showLegendKey val="0"/>
          <c:showVal val="0"/>
          <c:showCatName val="0"/>
          <c:showSerName val="0"/>
          <c:showPercent val="0"/>
          <c:showBubbleSize val="0"/>
        </c:dLbls>
        <c:gapWidth val="80"/>
        <c:overlap val="-27"/>
        <c:axId val="101295704"/>
        <c:axId val="101296096"/>
      </c:barChart>
      <c:lineChart>
        <c:grouping val="standard"/>
        <c:varyColors val="0"/>
        <c:ser>
          <c:idx val="1"/>
          <c:order val="1"/>
          <c:tx>
            <c:strRef>
              <c:f>' Tables &amp; Charts'!$C$22</c:f>
              <c:strCache>
                <c:ptCount val="1"/>
                <c:pt idx="0">
                  <c:v>State Average 2013 </c:v>
                </c:pt>
              </c:strCache>
            </c:strRef>
          </c:tx>
          <c:spPr>
            <a:ln w="28575" cap="rnd">
              <a:solidFill>
                <a:srgbClr val="BE5108"/>
              </a:solidFill>
              <a:round/>
            </a:ln>
            <a:effectLst/>
          </c:spPr>
          <c:marker>
            <c:symbol val="none"/>
          </c:marker>
          <c:dLbls>
            <c:dLbl>
              <c:idx val="0"/>
              <c:dLblPos val="l"/>
              <c:showLegendKey val="0"/>
              <c:showVal val="0"/>
              <c:showCatName val="0"/>
              <c:showSerName val="1"/>
              <c:showPercent val="0"/>
              <c:showBubbleSize val="0"/>
              <c:extLst>
                <c:ext xmlns:c15="http://schemas.microsoft.com/office/drawing/2012/chart" uri="{CE6537A1-D6FC-4f65-9D91-7224C49458BB}"/>
              </c:extLst>
            </c:dLbl>
            <c:dLbl>
              <c:idx val="5"/>
              <c:layout>
                <c:manualLayout>
                  <c:x val="-1.127777777777788E-2"/>
                  <c:y val="-6.4611241776596105E-3"/>
                </c:manualLayout>
              </c:layout>
              <c:dLblPos val="r"/>
              <c:showLegendKey val="0"/>
              <c:showVal val="1"/>
              <c:showCatName val="0"/>
              <c:showSerName val="0"/>
              <c:showPercent val="0"/>
              <c:showBubbleSize val="0"/>
              <c:extLst>
                <c:ext xmlns:c15="http://schemas.microsoft.com/office/drawing/2012/chart" uri="{CE6537A1-D6FC-4f65-9D91-7224C49458BB}"/>
              </c:extLst>
            </c:dLbl>
            <c:numFmt formatCode="#,##0" sourceLinked="0"/>
            <c:spPr>
              <a:noFill/>
              <a:ln>
                <a:noFill/>
              </a:ln>
              <a:effectLst/>
            </c:spPr>
            <c:txPr>
              <a:bodyPr rot="0" spcFirstLastPara="1" vertOverflow="ellipsis" vert="horz" wrap="square" anchor="ctr" anchorCtr="1"/>
              <a:lstStyle/>
              <a:p>
                <a:pPr>
                  <a:defRPr sz="105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cat>
            <c:numRef>
              <c:f>' Tables &amp; Charts'!$A$23:$A$34</c:f>
              <c:numCache>
                <c:formatCode>General</c:formatCode>
                <c:ptCount val="6"/>
                <c:pt idx="1">
                  <c:v>2009</c:v>
                </c:pt>
                <c:pt idx="2">
                  <c:v>2011</c:v>
                </c:pt>
                <c:pt idx="3">
                  <c:v>2013</c:v>
                </c:pt>
                <c:pt idx="4">
                  <c:v>2015</c:v>
                </c:pt>
              </c:numCache>
            </c:numRef>
          </c:cat>
          <c:val>
            <c:numRef>
              <c:f>' Tables &amp; Charts'!$C$23:$C$34</c:f>
              <c:numCache>
                <c:formatCode>General</c:formatCode>
                <c:ptCount val="6"/>
                <c:pt idx="0">
                  <c:v>32.700000000000003</c:v>
                </c:pt>
                <c:pt idx="1">
                  <c:v>32.700000000000003</c:v>
                </c:pt>
                <c:pt idx="2">
                  <c:v>32.700000000000003</c:v>
                </c:pt>
                <c:pt idx="3">
                  <c:v>32.700000000000003</c:v>
                </c:pt>
                <c:pt idx="4">
                  <c:v>32.700000000000003</c:v>
                </c:pt>
                <c:pt idx="5">
                  <c:v>32.700000000000003</c:v>
                </c:pt>
              </c:numCache>
            </c:numRef>
          </c:val>
          <c:smooth val="0"/>
        </c:ser>
        <c:dLbls>
          <c:showLegendKey val="0"/>
          <c:showVal val="0"/>
          <c:showCatName val="0"/>
          <c:showSerName val="0"/>
          <c:showPercent val="0"/>
          <c:showBubbleSize val="0"/>
        </c:dLbls>
        <c:marker val="1"/>
        <c:smooth val="0"/>
        <c:axId val="101295704"/>
        <c:axId val="101296096"/>
      </c:lineChart>
      <c:catAx>
        <c:axId val="101295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296096"/>
        <c:crosses val="autoZero"/>
        <c:auto val="1"/>
        <c:lblAlgn val="ctr"/>
        <c:lblOffset val="100"/>
        <c:noMultiLvlLbl val="0"/>
      </c:catAx>
      <c:valAx>
        <c:axId val="101296096"/>
        <c:scaling>
          <c:orientation val="minMax"/>
          <c:max val="100"/>
        </c:scaling>
        <c:delete val="1"/>
        <c:axPos val="l"/>
        <c:numFmt formatCode="General" sourceLinked="1"/>
        <c:majorTickMark val="out"/>
        <c:minorTickMark val="none"/>
        <c:tickLblPos val="nextTo"/>
        <c:crossAx val="10129570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latin typeface="Candara" panose="020E0502030303020204" pitchFamily="34" charset="0"/>
        </a:defRPr>
      </a:pPr>
      <a:endParaRPr lang="en-US"/>
    </a:p>
  </c:txPr>
  <c:printSettings>
    <c:headerFooter/>
    <c:pageMargins b="0.75" l="0.7" r="0.7" t="0.75" header="0.3" footer="0.3"/>
    <c:pageSetup orientation="portrait"/>
  </c:printSettings>
  <c:userShapes r:id="rId3"/>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104166666666666"/>
          <c:y val="0.35855166541682287"/>
          <c:w val="0.71840277777777772"/>
          <c:h val="0.52546869141357333"/>
        </c:manualLayout>
      </c:layout>
      <c:barChart>
        <c:barDir val="col"/>
        <c:grouping val="clustered"/>
        <c:varyColors val="0"/>
        <c:ser>
          <c:idx val="0"/>
          <c:order val="0"/>
          <c:spPr>
            <a:solidFill>
              <a:srgbClr val="DFCC7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Corbel" panose="020B0503020204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Tables &amp; Charts'!$A$190:$A$196</c:f>
              <c:strCache>
                <c:ptCount val="4"/>
                <c:pt idx="1">
                  <c:v>2007-08</c:v>
                </c:pt>
                <c:pt idx="2">
                  <c:v>2011-12</c:v>
                </c:pt>
                <c:pt idx="3">
                  <c:v>2015-16</c:v>
                </c:pt>
              </c:strCache>
            </c:strRef>
          </c:cat>
          <c:val>
            <c:numRef>
              <c:f>' Tables &amp; Charts'!$B$190:$B$196</c:f>
              <c:numCache>
                <c:formatCode>0.0</c:formatCode>
                <c:ptCount val="5"/>
                <c:pt idx="1">
                  <c:v>2.1945021945021943</c:v>
                </c:pt>
                <c:pt idx="2">
                  <c:v>2.3883448770002387</c:v>
                </c:pt>
                <c:pt idx="3">
                  <c:v>2.2190062711046794</c:v>
                </c:pt>
              </c:numCache>
            </c:numRef>
          </c:val>
        </c:ser>
        <c:dLbls>
          <c:showLegendKey val="0"/>
          <c:showVal val="0"/>
          <c:showCatName val="0"/>
          <c:showSerName val="0"/>
          <c:showPercent val="0"/>
          <c:showBubbleSize val="0"/>
        </c:dLbls>
        <c:gapWidth val="80"/>
        <c:overlap val="-27"/>
        <c:axId val="101299624"/>
        <c:axId val="101300016"/>
      </c:barChart>
      <c:lineChart>
        <c:grouping val="standard"/>
        <c:varyColors val="0"/>
        <c:ser>
          <c:idx val="1"/>
          <c:order val="1"/>
          <c:tx>
            <c:strRef>
              <c:f>' Tables &amp; Charts'!$C$189</c:f>
              <c:strCache>
                <c:ptCount val="1"/>
                <c:pt idx="0">
                  <c:v>State Average 2013</c:v>
                </c:pt>
              </c:strCache>
            </c:strRef>
          </c:tx>
          <c:spPr>
            <a:ln w="28575" cap="rnd">
              <a:solidFill>
                <a:schemeClr val="accent2"/>
              </a:solidFill>
              <a:round/>
            </a:ln>
            <a:effectLst/>
          </c:spPr>
          <c:marker>
            <c:symbol val="none"/>
          </c:marker>
          <c:dLbls>
            <c:dLbl>
              <c:idx val="0"/>
              <c:layout>
                <c:manualLayout>
                  <c:x val="-0.26401818587780695"/>
                  <c:y val="-9.9204396325459319E-3"/>
                </c:manualLayout>
              </c:layout>
              <c:dLblPos val="r"/>
              <c:showLegendKey val="0"/>
              <c:showVal val="0"/>
              <c:showCatName val="0"/>
              <c:showSerName val="1"/>
              <c:showPercent val="0"/>
              <c:showBubbleSize val="0"/>
              <c:extLst>
                <c:ext xmlns:c15="http://schemas.microsoft.com/office/drawing/2012/chart" uri="{CE6537A1-D6FC-4f65-9D91-7224C49458BB}">
                  <c15:layout>
                    <c:manualLayout>
                      <c:w val="0.26980555555555558"/>
                      <c:h val="0.12689814814814815"/>
                    </c:manualLayout>
                  </c15:layout>
                </c:ext>
              </c:extLst>
            </c:dLbl>
            <c:dLbl>
              <c:idx val="4"/>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0">
                <a:spAutoFit/>
              </a:bodyPr>
              <a:lstStyle/>
              <a:p>
                <a:pPr algn="l">
                  <a:defRPr sz="1000" b="0" i="0" u="none" strike="noStrike" kern="1200" baseline="0">
                    <a:solidFill>
                      <a:srgbClr val="BE5108"/>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Charts'!$C$190:$C$196</c:f>
              <c:numCache>
                <c:formatCode>0.0</c:formatCode>
                <c:ptCount val="5"/>
                <c:pt idx="0">
                  <c:v>1.4592618384401115</c:v>
                </c:pt>
                <c:pt idx="1">
                  <c:v>1.4592618384401115</c:v>
                </c:pt>
                <c:pt idx="2">
                  <c:v>1.4592618384401115</c:v>
                </c:pt>
                <c:pt idx="3">
                  <c:v>1.4592618384401115</c:v>
                </c:pt>
                <c:pt idx="4">
                  <c:v>1.4592618384401115</c:v>
                </c:pt>
              </c:numCache>
            </c:numRef>
          </c:val>
          <c:smooth val="0"/>
        </c:ser>
        <c:ser>
          <c:idx val="2"/>
          <c:order val="2"/>
          <c:tx>
            <c:strRef>
              <c:f>' Tables &amp; Charts'!$D$189</c:f>
              <c:strCache>
                <c:ptCount val="1"/>
                <c:pt idx="0">
                  <c:v>US Average 2013</c:v>
                </c:pt>
              </c:strCache>
            </c:strRef>
          </c:tx>
          <c:spPr>
            <a:ln w="28575" cap="rnd">
              <a:solidFill>
                <a:schemeClr val="accent3"/>
              </a:solidFill>
              <a:round/>
            </a:ln>
            <a:effectLst/>
          </c:spPr>
          <c:marker>
            <c:symbol val="none"/>
          </c:marker>
          <c:dLbls>
            <c:dLbl>
              <c:idx val="0"/>
              <c:layout>
                <c:manualLayout>
                  <c:x val="-0.23587507290755322"/>
                  <c:y val="-1.4880757092863347E-2"/>
                </c:manualLayout>
              </c:layout>
              <c:spPr>
                <a:noFill/>
                <a:ln>
                  <a:noFill/>
                </a:ln>
                <a:effectLst/>
              </c:spPr>
              <c:txPr>
                <a:bodyPr rot="0" spcFirstLastPara="1" vertOverflow="ellipsis" vert="horz" wrap="square" lIns="38100" tIns="19050" rIns="38100" bIns="19050" anchor="ctr" anchorCtr="0">
                  <a:spAutoFit/>
                </a:bodyPr>
                <a:lstStyle/>
                <a:p>
                  <a:pPr algn="l">
                    <a:defRPr sz="1000" b="0" i="0" u="none" strike="noStrike" kern="1200" baseline="0">
                      <a:solidFill>
                        <a:srgbClr val="4D4D4D"/>
                      </a:solidFill>
                      <a:latin typeface="Corbel" panose="020B0503020204020204" pitchFamily="34" charset="0"/>
                      <a:ea typeface="+mn-ea"/>
                      <a:cs typeface="+mn-cs"/>
                    </a:defRPr>
                  </a:pPr>
                  <a:endParaRPr lang="en-US"/>
                </a:p>
              </c:txPr>
              <c:dLblPos val="r"/>
              <c:showLegendKey val="0"/>
              <c:showVal val="0"/>
              <c:showCatName val="0"/>
              <c:showSerName val="1"/>
              <c:showPercent val="0"/>
              <c:showBubbleSize val="0"/>
              <c:extLst>
                <c:ext xmlns:c15="http://schemas.microsoft.com/office/drawing/2012/chart" uri="{CE6537A1-D6FC-4f65-9D91-7224C49458BB}">
                  <c15:layout>
                    <c:manualLayout>
                      <c:w val="0.23587510936132983"/>
                      <c:h val="0.12689814814814815"/>
                    </c:manualLayout>
                  </c15:layout>
                </c:ext>
              </c:extLst>
            </c:dLbl>
            <c:dLbl>
              <c:idx val="4"/>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4D4D4D"/>
                    </a:solidFill>
                    <a:latin typeface="Corbel" panose="020B0503020204020204" pitchFamily="34" charset="0"/>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 Tables &amp; Charts'!$D$190:$D$196</c:f>
              <c:numCache>
                <c:formatCode>0.0</c:formatCode>
                <c:ptCount val="5"/>
                <c:pt idx="0">
                  <c:v>1.0177828697850821</c:v>
                </c:pt>
                <c:pt idx="1">
                  <c:v>1.0177828697850821</c:v>
                </c:pt>
                <c:pt idx="2">
                  <c:v>1.0177828697850821</c:v>
                </c:pt>
                <c:pt idx="3">
                  <c:v>1.0177828697850821</c:v>
                </c:pt>
                <c:pt idx="4">
                  <c:v>1.0177828697850821</c:v>
                </c:pt>
              </c:numCache>
            </c:numRef>
          </c:val>
          <c:smooth val="0"/>
        </c:ser>
        <c:dLbls>
          <c:showLegendKey val="0"/>
          <c:showVal val="0"/>
          <c:showCatName val="0"/>
          <c:showSerName val="0"/>
          <c:showPercent val="0"/>
          <c:showBubbleSize val="0"/>
        </c:dLbls>
        <c:marker val="1"/>
        <c:smooth val="0"/>
        <c:axId val="101299624"/>
        <c:axId val="101300016"/>
      </c:lineChart>
      <c:catAx>
        <c:axId val="101299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orbel" panose="020B0503020204020204" pitchFamily="34" charset="0"/>
                <a:ea typeface="+mn-ea"/>
                <a:cs typeface="+mn-cs"/>
              </a:defRPr>
            </a:pPr>
            <a:endParaRPr lang="en-US"/>
          </a:p>
        </c:txPr>
        <c:crossAx val="101300016"/>
        <c:crosses val="autoZero"/>
        <c:auto val="1"/>
        <c:lblAlgn val="ctr"/>
        <c:lblOffset val="100"/>
        <c:noMultiLvlLbl val="0"/>
      </c:catAx>
      <c:valAx>
        <c:axId val="101300016"/>
        <c:scaling>
          <c:orientation val="minMax"/>
        </c:scaling>
        <c:delete val="1"/>
        <c:axPos val="l"/>
        <c:numFmt formatCode="General" sourceLinked="1"/>
        <c:majorTickMark val="none"/>
        <c:minorTickMark val="none"/>
        <c:tickLblPos val="nextTo"/>
        <c:crossAx val="10129962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8" Type="http://schemas.openxmlformats.org/officeDocument/2006/relationships/chart" Target="../charts/chart5.xml"/><Relationship Id="rId13" Type="http://schemas.openxmlformats.org/officeDocument/2006/relationships/image" Target="../media/image7.png"/><Relationship Id="rId3" Type="http://schemas.openxmlformats.org/officeDocument/2006/relationships/image" Target="../media/image2.png"/><Relationship Id="rId7" Type="http://schemas.openxmlformats.org/officeDocument/2006/relationships/chart" Target="../charts/chart4.xml"/><Relationship Id="rId12" Type="http://schemas.openxmlformats.org/officeDocument/2006/relationships/image" Target="../media/image6.png"/><Relationship Id="rId2" Type="http://schemas.openxmlformats.org/officeDocument/2006/relationships/image" Target="../media/image1.png"/><Relationship Id="rId1" Type="http://schemas.openxmlformats.org/officeDocument/2006/relationships/chart" Target="../charts/chart1.xml"/><Relationship Id="rId6" Type="http://schemas.openxmlformats.org/officeDocument/2006/relationships/chart" Target="../charts/chart3.xml"/><Relationship Id="rId11" Type="http://schemas.openxmlformats.org/officeDocument/2006/relationships/image" Target="../media/image5.png"/><Relationship Id="rId5" Type="http://schemas.openxmlformats.org/officeDocument/2006/relationships/chart" Target="../charts/chart2.xml"/><Relationship Id="rId10"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chart" Target="../charts/chart6.xml"/></Relationships>
</file>

<file path=xl/drawings/_rels/drawing9.xml.rels><?xml version="1.0" encoding="UTF-8" standalone="yes"?>
<Relationships xmlns="http://schemas.openxmlformats.org/package/2006/relationships"><Relationship Id="rId8" Type="http://schemas.openxmlformats.org/officeDocument/2006/relationships/chart" Target="../charts/chart12.xml"/><Relationship Id="rId13" Type="http://schemas.openxmlformats.org/officeDocument/2006/relationships/chart" Target="../charts/chart15.xml"/><Relationship Id="rId3" Type="http://schemas.openxmlformats.org/officeDocument/2006/relationships/chart" Target="../charts/chart8.xml"/><Relationship Id="rId7" Type="http://schemas.openxmlformats.org/officeDocument/2006/relationships/hyperlink" Target="#'Binge Drinkers BRFSS'!A1"/><Relationship Id="rId12" Type="http://schemas.openxmlformats.org/officeDocument/2006/relationships/chart" Target="../charts/chart14.xml"/><Relationship Id="rId2" Type="http://schemas.openxmlformats.org/officeDocument/2006/relationships/hyperlink" Target="#YRBS!A1"/><Relationship Id="rId1" Type="http://schemas.openxmlformats.org/officeDocument/2006/relationships/chart" Target="../charts/chart7.xml"/><Relationship Id="rId6" Type="http://schemas.openxmlformats.org/officeDocument/2006/relationships/chart" Target="../charts/chart11.xml"/><Relationship Id="rId11" Type="http://schemas.openxmlformats.org/officeDocument/2006/relationships/hyperlink" Target="#'Hospital Epi Report'!A1"/><Relationship Id="rId5" Type="http://schemas.openxmlformats.org/officeDocument/2006/relationships/chart" Target="../charts/chart10.xml"/><Relationship Id="rId10" Type="http://schemas.openxmlformats.org/officeDocument/2006/relationships/hyperlink" Target="#'Arrests Epi Report'!A1"/><Relationship Id="rId4" Type="http://schemas.openxmlformats.org/officeDocument/2006/relationships/chart" Target="../charts/chart9.xml"/><Relationship Id="rId9" Type="http://schemas.openxmlformats.org/officeDocument/2006/relationships/chart" Target="../charts/chart13.xml"/><Relationship Id="rId14" Type="http://schemas.openxmlformats.org/officeDocument/2006/relationships/chart" Target="../charts/chart16.xml"/></Relationships>
</file>

<file path=xl/drawings/_rels/drawing24.xml.rels><?xml version="1.0" encoding="UTF-8" standalone="yes"?>
<Relationships xmlns="http://schemas.openxmlformats.org/package/2006/relationships"><Relationship Id="rId1" Type="http://schemas.openxmlformats.org/officeDocument/2006/relationships/hyperlink" Target="http://www.doa.wi.gov/divisions/intergovernmental-relations/demographic-services-center/estimates" TargetMode="External"/></Relationships>
</file>

<file path=xl/drawings/drawing1.xml><?xml version="1.0" encoding="utf-8"?>
<xdr:wsDr xmlns:xdr="http://schemas.openxmlformats.org/drawingml/2006/spreadsheetDrawing" xmlns:a="http://schemas.openxmlformats.org/drawingml/2006/main">
  <xdr:twoCellAnchor>
    <xdr:from>
      <xdr:col>0</xdr:col>
      <xdr:colOff>38100</xdr:colOff>
      <xdr:row>0</xdr:row>
      <xdr:rowOff>104770</xdr:rowOff>
    </xdr:from>
    <xdr:to>
      <xdr:col>12</xdr:col>
      <xdr:colOff>523875</xdr:colOff>
      <xdr:row>94</xdr:row>
      <xdr:rowOff>182006</xdr:rowOff>
    </xdr:to>
    <xdr:sp macro="" textlink="">
      <xdr:nvSpPr>
        <xdr:cNvPr id="2" name="TextBox 1"/>
        <xdr:cNvSpPr txBox="1"/>
      </xdr:nvSpPr>
      <xdr:spPr>
        <a:xfrm>
          <a:off x="38100" y="104770"/>
          <a:ext cx="7766030" cy="179502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a:lnSpc>
              <a:spcPct val="107000"/>
            </a:lnSpc>
            <a:spcBef>
              <a:spcPts val="0"/>
            </a:spcBef>
            <a:spcAft>
              <a:spcPts val="800"/>
            </a:spcAft>
          </a:pPr>
          <a:r>
            <a:rPr lang="en-US" sz="1400" b="1">
              <a:effectLst/>
              <a:latin typeface="Corbel" panose="020B0503020204020204" pitchFamily="34" charset="0"/>
              <a:ea typeface="Calibri" panose="020F0502020204030204" pitchFamily="34" charset="0"/>
              <a:cs typeface="Times New Roman" panose="02020603050405020304" pitchFamily="18" charset="0"/>
            </a:rPr>
            <a:t>Introducing the </a:t>
          </a:r>
          <a:r>
            <a:rPr lang="en-US" sz="1400" b="1">
              <a:solidFill>
                <a:sysClr val="windowText" lastClr="000000"/>
              </a:solidFill>
              <a:effectLst/>
              <a:latin typeface="Corbel" panose="020B0503020204020204" pitchFamily="34" charset="0"/>
              <a:ea typeface="Calibri" panose="020F0502020204030204" pitchFamily="34" charset="0"/>
              <a:cs typeface="Times New Roman" panose="02020603050405020304" pitchFamily="18" charset="0"/>
            </a:rPr>
            <a:t>CHIA Sample Dashboard </a:t>
          </a:r>
          <a:br>
            <a:rPr lang="en-US" sz="1400" b="1">
              <a:solidFill>
                <a:sysClr val="windowText" lastClr="000000"/>
              </a:solidFill>
              <a:effectLst/>
              <a:latin typeface="Corbel" panose="020B0503020204020204" pitchFamily="34" charset="0"/>
              <a:ea typeface="Calibri" panose="020F0502020204030204" pitchFamily="34" charset="0"/>
              <a:cs typeface="Times New Roman" panose="02020603050405020304" pitchFamily="18" charset="0"/>
            </a:rPr>
          </a:br>
          <a:r>
            <a:rPr lang="en-US" sz="1400" b="1">
              <a:solidFill>
                <a:sysClr val="windowText" lastClr="000000"/>
              </a:solidFill>
              <a:effectLst/>
              <a:latin typeface="Corbel" panose="020B0503020204020204" pitchFamily="34" charset="0"/>
              <a:ea typeface="Calibri" panose="020F0502020204030204" pitchFamily="34" charset="0"/>
              <a:cs typeface="Times New Roman" panose="02020603050405020304" pitchFamily="18" charset="0"/>
            </a:rPr>
            <a:t>for </a:t>
          </a:r>
          <a:r>
            <a:rPr lang="en-US" sz="1400" b="1">
              <a:solidFill>
                <a:schemeClr val="dk1"/>
              </a:solidFill>
              <a:effectLst/>
              <a:latin typeface="Corbel" panose="020B0503020204020204" pitchFamily="34" charset="0"/>
              <a:ea typeface="+mn-ea"/>
              <a:cs typeface="+mn-cs"/>
            </a:rPr>
            <a:t>Measuring the Progress and Impact of Alcohol-Related Initiatives</a:t>
          </a:r>
          <a:r>
            <a:rPr lang="en-US" sz="1600" b="1">
              <a:solidFill>
                <a:sysClr val="windowText" lastClr="000000"/>
              </a:solidFill>
              <a:effectLst/>
              <a:latin typeface="Corbel" panose="020B0503020204020204" pitchFamily="34" charset="0"/>
              <a:ea typeface="+mn-ea"/>
              <a:cs typeface="Times New Roman" panose="02020603050405020304" pitchFamily="18" charset="0"/>
            </a:rPr>
            <a:t/>
          </a:r>
          <a:br>
            <a:rPr lang="en-US" sz="1600" b="1">
              <a:solidFill>
                <a:sysClr val="windowText" lastClr="000000"/>
              </a:solidFill>
              <a:effectLst/>
              <a:latin typeface="Corbel" panose="020B0503020204020204" pitchFamily="34" charset="0"/>
              <a:ea typeface="+mn-ea"/>
              <a:cs typeface="Times New Roman" panose="02020603050405020304" pitchFamily="18" charset="0"/>
            </a:rPr>
          </a:br>
          <a:endParaRPr lang="en-US" sz="1400">
            <a:effectLst/>
            <a:latin typeface="Corbel" panose="020B0503020204020204" pitchFamily="34" charset="0"/>
            <a:ea typeface="Calibri" panose="020F0502020204030204" pitchFamily="34" charset="0"/>
            <a:cs typeface="Times New Roman" panose="02020603050405020304" pitchFamily="18" charset="0"/>
          </a:endParaRPr>
        </a:p>
        <a:p>
          <a:pPr marL="0" marR="0" lvl="0" indent="0" defTabSz="914400" eaLnBrk="1" fontAlgn="auto" latinLnBrk="0" hangingPunct="1">
            <a:lnSpc>
              <a:spcPct val="107000"/>
            </a:lnSpc>
            <a:spcBef>
              <a:spcPts val="0"/>
            </a:spcBef>
            <a:spcAft>
              <a:spcPts val="800"/>
            </a:spcAft>
            <a:buClrTx/>
            <a:buSzTx/>
            <a:buFontTx/>
            <a:buNone/>
            <a:tabLst/>
            <a:defRPr/>
          </a:pPr>
          <a:r>
            <a:rPr lang="en-US" sz="1100">
              <a:effectLst/>
              <a:latin typeface="Corbel" panose="020B0503020204020204" pitchFamily="34" charset="0"/>
              <a:ea typeface="Calibri" panose="020F0502020204030204" pitchFamily="34" charset="0"/>
              <a:cs typeface="Times New Roman" panose="02020603050405020304" pitchFamily="18" charset="0"/>
            </a:rPr>
            <a:t>The Sample Dashboard for Measuring the Progress and Impact of Alcohol-Related Initiatives was developed by Community Health Improvement in Action (CHIA) as a resource to help communities organize and present data in a way that is easy to read, track, and understand. </a:t>
          </a:r>
          <a:r>
            <a:rPr lang="en-US" sz="1100" b="1">
              <a:solidFill>
                <a:schemeClr val="dk1"/>
              </a:solidFill>
              <a:effectLst/>
              <a:latin typeface="Corbel" panose="020B0503020204020204" pitchFamily="34" charset="0"/>
              <a:ea typeface="+mn-ea"/>
              <a:cs typeface="+mn-cs"/>
            </a:rPr>
            <a:t>For</a:t>
          </a:r>
          <a:r>
            <a:rPr lang="en-US" sz="1100" b="1" baseline="0">
              <a:solidFill>
                <a:schemeClr val="dk1"/>
              </a:solidFill>
              <a:effectLst/>
              <a:latin typeface="Corbel" panose="020B0503020204020204" pitchFamily="34" charset="0"/>
              <a:ea typeface="+mn-ea"/>
              <a:cs typeface="+mn-cs"/>
            </a:rPr>
            <a:t> comprehensive instructions on using the Dashboard, please download the </a:t>
          </a:r>
          <a:r>
            <a:rPr lang="en-US" sz="1100" b="1" i="1" baseline="0">
              <a:solidFill>
                <a:schemeClr val="dk1"/>
              </a:solidFill>
              <a:effectLst/>
              <a:latin typeface="Corbel" panose="020B0503020204020204" pitchFamily="34" charset="0"/>
              <a:ea typeface="+mn-ea"/>
              <a:cs typeface="+mn-cs"/>
            </a:rPr>
            <a:t>User Guide</a:t>
          </a:r>
          <a:r>
            <a:rPr lang="en-US" sz="1100" b="1" baseline="0">
              <a:solidFill>
                <a:schemeClr val="dk1"/>
              </a:solidFill>
              <a:effectLst/>
              <a:latin typeface="Corbel" panose="020B0503020204020204" pitchFamily="34" charset="0"/>
              <a:ea typeface="+mn-ea"/>
              <a:cs typeface="+mn-cs"/>
            </a:rPr>
            <a:t>, available on the CHIA Resources page under the Alcohol-Related Resources tab at </a:t>
          </a:r>
          <a:r>
            <a:rPr lang="en-US" sz="1100" b="1" baseline="0">
              <a:solidFill>
                <a:srgbClr val="0070C0"/>
              </a:solidFill>
              <a:effectLst/>
              <a:latin typeface="Corbel" panose="020B0503020204020204" pitchFamily="34" charset="0"/>
              <a:ea typeface="+mn-ea"/>
              <a:cs typeface="+mn-cs"/>
            </a:rPr>
            <a:t>www.wicommunityhealth.org</a:t>
          </a:r>
          <a:r>
            <a:rPr lang="en-US" sz="1100" b="1" baseline="0">
              <a:solidFill>
                <a:schemeClr val="dk1"/>
              </a:solidFill>
              <a:effectLst/>
              <a:latin typeface="Corbel" panose="020B0503020204020204" pitchFamily="34" charset="0"/>
              <a:ea typeface="+mn-ea"/>
              <a:cs typeface="+mn-cs"/>
            </a:rPr>
            <a:t>.</a:t>
          </a:r>
          <a:r>
            <a:rPr lang="en-US" sz="1100">
              <a:solidFill>
                <a:schemeClr val="dk1"/>
              </a:solidFill>
              <a:effectLst/>
              <a:latin typeface="Corbel" panose="020B0503020204020204" pitchFamily="34" charset="0"/>
              <a:ea typeface="+mn-ea"/>
              <a:cs typeface="+mn-cs"/>
            </a:rPr>
            <a:t> </a:t>
          </a: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100">
              <a:effectLst/>
              <a:latin typeface="Corbel" panose="020B0503020204020204" pitchFamily="34" charset="0"/>
              <a:ea typeface="Calibri" panose="020F0502020204030204" pitchFamily="34" charset="0"/>
              <a:cs typeface="Times New Roman" panose="02020603050405020304" pitchFamily="18" charset="0"/>
            </a:rPr>
            <a:t>Intended for use by coalitions and agencies working to improve the health of their communities, the Dashboard is a template that can be used for any health focus area and with any indicators.  As the CHIA project uses alcohol misuse as the stage on which to practice skills in implementation and evaluation, the CHIA Sample Dashboard is alcohol-focused. The dashboard presents</a:t>
          </a:r>
          <a:r>
            <a:rPr lang="en-US" sz="1100" baseline="0">
              <a:effectLst/>
              <a:latin typeface="Corbel" panose="020B0503020204020204" pitchFamily="34" charset="0"/>
              <a:ea typeface="Calibri" panose="020F0502020204030204" pitchFamily="34" charset="0"/>
              <a:cs typeface="Times New Roman" panose="02020603050405020304" pitchFamily="18" charset="0"/>
            </a:rPr>
            <a:t> a limited number of</a:t>
          </a:r>
          <a:r>
            <a:rPr lang="en-US" sz="1100">
              <a:effectLst/>
              <a:latin typeface="Corbel" panose="020B0503020204020204" pitchFamily="34" charset="0"/>
              <a:ea typeface="Calibri" panose="020F0502020204030204" pitchFamily="34" charset="0"/>
              <a:cs typeface="Times New Roman" panose="02020603050405020304" pitchFamily="18" charset="0"/>
            </a:rPr>
            <a:t> SAMPLE alcohol-related indicators that were selected by a committee of subject matter experts (see Acknowledgements below).   </a:t>
          </a:r>
        </a:p>
        <a:p>
          <a:pPr marL="0" marR="0">
            <a:lnSpc>
              <a:spcPct val="107000"/>
            </a:lnSpc>
            <a:spcBef>
              <a:spcPts val="0"/>
            </a:spcBef>
            <a:spcAft>
              <a:spcPts val="800"/>
            </a:spcAft>
          </a:pPr>
          <a:r>
            <a:rPr lang="en-US" sz="1100" b="1">
              <a:solidFill>
                <a:schemeClr val="dk1"/>
              </a:solidFill>
              <a:effectLst/>
              <a:latin typeface="Corbel" panose="020B0503020204020204" pitchFamily="34" charset="0"/>
              <a:ea typeface="+mn-ea"/>
              <a:cs typeface="+mn-cs"/>
            </a:rPr>
            <a:t>Prior to developing a dashboard for your community, we urge you to choose the indicators that best represent your coalition’s mission, local conditions, and efforts.</a:t>
          </a:r>
          <a:r>
            <a:rPr lang="en-US" sz="1100">
              <a:solidFill>
                <a:schemeClr val="dk1"/>
              </a:solidFill>
              <a:effectLst/>
              <a:latin typeface="Corbel" panose="020B0503020204020204" pitchFamily="34" charset="0"/>
              <a:ea typeface="+mn-ea"/>
              <a:cs typeface="+mn-cs"/>
            </a:rPr>
            <a:t>  Creating a logic model for coalition work (or a strategy map or theory of change) is essential in selecting appropriate indicators to track.  Good measures of progress and impact vary by coalition.  The right indicators will provide your coalition with the information you need to make decisions and take efficient and impactful action.  Indicator selection is beyond the scope of the</a:t>
          </a:r>
          <a:r>
            <a:rPr lang="en-US" sz="1100" baseline="0">
              <a:solidFill>
                <a:schemeClr val="dk1"/>
              </a:solidFill>
              <a:effectLst/>
              <a:latin typeface="Corbel" panose="020B0503020204020204" pitchFamily="34" charset="0"/>
              <a:ea typeface="+mn-ea"/>
              <a:cs typeface="+mn-cs"/>
            </a:rPr>
            <a:t> Dashboard and its</a:t>
          </a:r>
          <a:r>
            <a:rPr lang="en-US" sz="1100">
              <a:solidFill>
                <a:schemeClr val="dk1"/>
              </a:solidFill>
              <a:effectLst/>
              <a:latin typeface="Corbel" panose="020B0503020204020204" pitchFamily="34" charset="0"/>
              <a:ea typeface="+mn-ea"/>
              <a:cs typeface="+mn-cs"/>
            </a:rPr>
            <a:t> User Guide.  For a comprehensive overview of alcohol-related strategies and indicators, as well as sample local strategy maps, please see the CHIA Strategy Map for Preventing and Reducing Alcohol Misuse and its User Guide, available on the CHIA Resources page under the Alcohol-Related Resources tab at </a:t>
          </a:r>
          <a:r>
            <a:rPr lang="en-US" sz="1100" u="none" strike="noStrike">
              <a:solidFill>
                <a:schemeClr val="dk1"/>
              </a:solidFill>
              <a:effectLst/>
              <a:latin typeface="Corbel" panose="020B0503020204020204" pitchFamily="34" charset="0"/>
              <a:ea typeface="+mn-ea"/>
              <a:cs typeface="+mn-cs"/>
              <a:hlinkClick xmlns:r="http://schemas.openxmlformats.org/officeDocument/2006/relationships" r:id=""/>
            </a:rPr>
            <a:t>www.wicommunityhealth.org</a:t>
          </a:r>
          <a:r>
            <a:rPr lang="en-US" sz="1100">
              <a:solidFill>
                <a:schemeClr val="dk1"/>
              </a:solidFill>
              <a:effectLst/>
              <a:latin typeface="Corbel" panose="020B0503020204020204" pitchFamily="34" charset="0"/>
              <a:ea typeface="+mn-ea"/>
              <a:cs typeface="+mn-cs"/>
            </a:rPr>
            <a:t>.</a:t>
          </a: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endParaRPr lang="en-US" sz="1400" b="1">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400" b="1">
              <a:effectLst/>
              <a:latin typeface="Corbel" panose="020B0503020204020204" pitchFamily="34" charset="0"/>
              <a:ea typeface="Calibri" panose="020F0502020204030204" pitchFamily="34" charset="0"/>
              <a:cs typeface="Times New Roman" panose="02020603050405020304" pitchFamily="18" charset="0"/>
            </a:rPr>
            <a:t>An Overview of Dashboard Tabs</a:t>
          </a:r>
          <a:endParaRPr lang="en-US" sz="14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100">
              <a:effectLst/>
              <a:latin typeface="Corbel" panose="020B0503020204020204" pitchFamily="34" charset="0"/>
              <a:ea typeface="Calibri" panose="020F0502020204030204" pitchFamily="34" charset="0"/>
              <a:cs typeface="Times New Roman" panose="02020603050405020304" pitchFamily="18" charset="0"/>
            </a:rPr>
            <a:t>In addition to this Introduction, the Dashboard includes multiple</a:t>
          </a:r>
          <a:r>
            <a:rPr lang="en-US" sz="1100" baseline="0">
              <a:effectLst/>
              <a:latin typeface="Corbel" panose="020B0503020204020204" pitchFamily="34" charset="0"/>
              <a:ea typeface="Calibri" panose="020F0502020204030204" pitchFamily="34" charset="0"/>
              <a:cs typeface="Times New Roman" panose="02020603050405020304" pitchFamily="18" charset="0"/>
            </a:rPr>
            <a:t> interconnected tabs, summarized below</a:t>
          </a:r>
          <a:r>
            <a:rPr lang="en-US" sz="1100">
              <a:effectLst/>
              <a:latin typeface="Corbel" panose="020B0503020204020204" pitchFamily="34" charset="0"/>
              <a:ea typeface="Calibri" panose="020F0502020204030204" pitchFamily="34" charset="0"/>
              <a:cs typeface="Times New Roman" panose="02020603050405020304" pitchFamily="18" charset="0"/>
            </a:rPr>
            <a:t>: </a:t>
          </a: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The Report tab provides a template for presenting an overview of findings.  To maximize reader attention and understanding, the report uses best practices of visual processing theory, such as clean lines, intentional use of color, and easy-to-interpret charts.   You may print this report as a 2-page pdf.  First, you will need to input your data (on</a:t>
          </a:r>
          <a:r>
            <a:rPr lang="en-US" sz="1100" baseline="0">
              <a:effectLst/>
              <a:latin typeface="Corbel" panose="020B0503020204020204" pitchFamily="34" charset="0"/>
              <a:ea typeface="Calibri" panose="020F0502020204030204" pitchFamily="34" charset="0"/>
              <a:cs typeface="Times New Roman" panose="02020603050405020304" pitchFamily="18" charset="0"/>
            </a:rPr>
            <a:t> the data source </a:t>
          </a:r>
          <a:r>
            <a:rPr lang="en-US" sz="1100">
              <a:effectLst/>
              <a:latin typeface="Corbel" panose="020B0503020204020204" pitchFamily="34" charset="0"/>
              <a:ea typeface="Calibri" panose="020F0502020204030204" pitchFamily="34" charset="0"/>
              <a:cs typeface="Times New Roman" panose="02020603050405020304" pitchFamily="18" charset="0"/>
            </a:rPr>
            <a:t>tabs for YRBS, BRFSS, Epi Report, and Outlet Density) and prepare your charts on the Tables &amp; Charts tab.</a:t>
          </a:r>
          <a:br>
            <a:rPr lang="en-US" sz="1100">
              <a:effectLst/>
              <a:latin typeface="Corbel" panose="020B0503020204020204" pitchFamily="34" charset="0"/>
              <a:ea typeface="Calibri" panose="020F0502020204030204" pitchFamily="34" charset="0"/>
              <a:cs typeface="Times New Roman" panose="02020603050405020304" pitchFamily="18" charset="0"/>
            </a:rPr>
          </a:b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342900" marR="0" lvl="0" indent="-342900" defTabSz="914400" eaLnBrk="1" fontAlgn="auto" latinLnBrk="0" hangingPunct="1">
            <a:lnSpc>
              <a:spcPct val="107000"/>
            </a:lnSpc>
            <a:spcBef>
              <a:spcPts val="0"/>
            </a:spcBef>
            <a:spcAft>
              <a:spcPts val="0"/>
            </a:spcAft>
            <a:buClrTx/>
            <a:buSzTx/>
            <a:buFont typeface="Symbol" panose="05050102010706020507" pitchFamily="18" charset="2"/>
            <a:buChar char=""/>
            <a:tabLst/>
            <a:defRPr/>
          </a:pPr>
          <a:r>
            <a:rPr lang="en-US" sz="1100">
              <a:solidFill>
                <a:schemeClr val="dk1"/>
              </a:solidFill>
              <a:effectLst/>
              <a:latin typeface="Corbel" panose="020B0503020204020204" pitchFamily="34" charset="0"/>
              <a:ea typeface="+mn-ea"/>
              <a:cs typeface="+mn-cs"/>
            </a:rPr>
            <a:t>The </a:t>
          </a:r>
          <a:r>
            <a:rPr lang="en-US" sz="1100" b="1">
              <a:solidFill>
                <a:schemeClr val="dk1"/>
              </a:solidFill>
              <a:effectLst/>
              <a:latin typeface="Corbel" panose="020B0503020204020204" pitchFamily="34" charset="0"/>
              <a:ea typeface="+mn-ea"/>
              <a:cs typeface="+mn-cs"/>
            </a:rPr>
            <a:t>Tables and Charts </a:t>
          </a:r>
          <a:r>
            <a:rPr lang="en-US" sz="1100">
              <a:solidFill>
                <a:schemeClr val="dk1"/>
              </a:solidFill>
              <a:effectLst/>
              <a:latin typeface="Corbel" panose="020B0503020204020204" pitchFamily="34" charset="0"/>
              <a:ea typeface="+mn-ea"/>
              <a:cs typeface="+mn-cs"/>
            </a:rPr>
            <a:t>tab is where your report's charts will be made using specially formatted</a:t>
          </a:r>
          <a:r>
            <a:rPr lang="en-US" sz="1100" baseline="0">
              <a:solidFill>
                <a:schemeClr val="dk1"/>
              </a:solidFill>
              <a:effectLst/>
              <a:latin typeface="Corbel" panose="020B0503020204020204" pitchFamily="34" charset="0"/>
              <a:ea typeface="+mn-ea"/>
              <a:cs typeface="+mn-cs"/>
            </a:rPr>
            <a:t> </a:t>
          </a:r>
          <a:r>
            <a:rPr lang="en-US" sz="1100">
              <a:solidFill>
                <a:schemeClr val="dk1"/>
              </a:solidFill>
              <a:effectLst/>
              <a:latin typeface="Corbel" panose="020B0503020204020204" pitchFamily="34" charset="0"/>
              <a:ea typeface="+mn-ea"/>
              <a:cs typeface="+mn-cs"/>
            </a:rPr>
            <a:t>tables</a:t>
          </a:r>
          <a:r>
            <a:rPr lang="en-US" sz="1100" baseline="0">
              <a:solidFill>
                <a:schemeClr val="dk1"/>
              </a:solidFill>
              <a:effectLst/>
              <a:latin typeface="Corbel" panose="020B0503020204020204" pitchFamily="34" charset="0"/>
              <a:ea typeface="+mn-ea"/>
              <a:cs typeface="+mn-cs"/>
            </a:rPr>
            <a:t> that are required for creating long benchmark lines.</a:t>
          </a:r>
          <a:r>
            <a:rPr lang="en-US" sz="1100">
              <a:solidFill>
                <a:schemeClr val="dk1"/>
              </a:solidFill>
              <a:effectLst/>
              <a:latin typeface="Corbel" panose="020B0503020204020204" pitchFamily="34" charset="0"/>
              <a:ea typeface="+mn-ea"/>
              <a:cs typeface="+mn-cs"/>
            </a:rPr>
            <a:t>  Changes</a:t>
          </a:r>
          <a:r>
            <a:rPr lang="en-US" sz="1100" baseline="0">
              <a:solidFill>
                <a:schemeClr val="dk1"/>
              </a:solidFill>
              <a:effectLst/>
              <a:latin typeface="Corbel" panose="020B0503020204020204" pitchFamily="34" charset="0"/>
              <a:ea typeface="+mn-ea"/>
              <a:cs typeface="+mn-cs"/>
            </a:rPr>
            <a:t> made to tables and charts on the Tables and Charts tab will be automatically updated on the Report tab. </a:t>
          </a:r>
          <a:r>
            <a:rPr lang="en-US" sz="1100">
              <a:solidFill>
                <a:schemeClr val="dk1"/>
              </a:solidFill>
              <a:effectLst/>
              <a:latin typeface="Corbel" panose="020B0503020204020204" pitchFamily="34" charset="0"/>
              <a:ea typeface="+mn-ea"/>
              <a:cs typeface="+mn-cs"/>
            </a:rPr>
            <a:t>(However, some chart elements, like titles, will need to be revised individually on both the Report and Tables tabs.)</a:t>
          </a:r>
          <a:r>
            <a:rPr lang="en-US" sz="1100" baseline="0">
              <a:solidFill>
                <a:schemeClr val="dk1"/>
              </a:solidFill>
              <a:effectLst/>
              <a:latin typeface="Corbel" panose="020B0503020204020204" pitchFamily="34" charset="0"/>
              <a:ea typeface="+mn-ea"/>
              <a:cs typeface="+mn-cs"/>
            </a:rPr>
            <a:t>  </a:t>
          </a:r>
          <a:r>
            <a:rPr lang="en-US" sz="1100">
              <a:effectLst/>
              <a:latin typeface="Corbel" panose="020B0503020204020204" pitchFamily="34" charset="0"/>
              <a:ea typeface="Calibri" panose="020F0502020204030204" pitchFamily="34" charset="0"/>
              <a:cs typeface="Times New Roman" panose="02020603050405020304" pitchFamily="18" charset="0"/>
            </a:rPr>
            <a:t>There is no need to input data on the Dashboard Tables tab, as cells on this tab pull data from data source tabs (YRBS, BRFSS, Epi Report, and Outlet Density). </a:t>
          </a:r>
          <a:br>
            <a:rPr lang="en-US" sz="1100">
              <a:effectLst/>
              <a:latin typeface="Corbel" panose="020B0503020204020204" pitchFamily="34" charset="0"/>
              <a:ea typeface="Calibri" panose="020F0502020204030204" pitchFamily="34" charset="0"/>
              <a:cs typeface="Times New Roman" panose="02020603050405020304" pitchFamily="18" charset="0"/>
            </a:rPr>
          </a:b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342900" marR="0" lvl="0" indent="-342900">
            <a:lnSpc>
              <a:spcPct val="107000"/>
            </a:lnSpc>
            <a:spcBef>
              <a:spcPts val="0"/>
            </a:spcBef>
            <a:spcAft>
              <a:spcPts val="800"/>
            </a:spcAft>
            <a:buFont typeface="Symbol" panose="05050102010706020507" pitchFamily="18" charset="2"/>
            <a:buChar char=""/>
          </a:pPr>
          <a:r>
            <a:rPr lang="en-US" sz="1100">
              <a:solidFill>
                <a:schemeClr val="dk1"/>
              </a:solidFill>
              <a:effectLst/>
              <a:latin typeface="Corbel" panose="020B0503020204020204" pitchFamily="34" charset="0"/>
              <a:ea typeface="+mn-ea"/>
              <a:cs typeface="+mn-cs"/>
            </a:rPr>
            <a:t>The</a:t>
          </a:r>
          <a:r>
            <a:rPr lang="en-US" sz="1100" baseline="0">
              <a:solidFill>
                <a:schemeClr val="dk1"/>
              </a:solidFill>
              <a:effectLst/>
              <a:latin typeface="Corbel" panose="020B0503020204020204" pitchFamily="34" charset="0"/>
              <a:ea typeface="+mn-ea"/>
              <a:cs typeface="+mn-cs"/>
            </a:rPr>
            <a:t> remaining tabs are "d</a:t>
          </a:r>
          <a:r>
            <a:rPr lang="en-US" sz="1100">
              <a:solidFill>
                <a:schemeClr val="dk1"/>
              </a:solidFill>
              <a:effectLst/>
              <a:latin typeface="Corbel" panose="020B0503020204020204" pitchFamily="34" charset="0"/>
              <a:ea typeface="+mn-ea"/>
              <a:cs typeface="+mn-cs"/>
            </a:rPr>
            <a:t>ata source tabs," each of which provides a spreadsheet for entering your data.  Each data source</a:t>
          </a:r>
          <a:r>
            <a:rPr lang="en-US" sz="1100" baseline="0">
              <a:solidFill>
                <a:schemeClr val="dk1"/>
              </a:solidFill>
              <a:effectLst/>
              <a:latin typeface="Corbel" panose="020B0503020204020204" pitchFamily="34" charset="0"/>
              <a:ea typeface="+mn-ea"/>
              <a:cs typeface="+mn-cs"/>
            </a:rPr>
            <a:t> tab </a:t>
          </a:r>
          <a:r>
            <a:rPr lang="en-US" sz="1100">
              <a:solidFill>
                <a:schemeClr val="dk1"/>
              </a:solidFill>
              <a:effectLst/>
              <a:latin typeface="Corbel" panose="020B0503020204020204" pitchFamily="34" charset="0"/>
              <a:ea typeface="+mn-ea"/>
              <a:cs typeface="+mn-cs"/>
            </a:rPr>
            <a:t> also functions as a dashboard for quickly</a:t>
          </a:r>
          <a:r>
            <a:rPr lang="en-US" sz="1100" baseline="0">
              <a:solidFill>
                <a:schemeClr val="dk1"/>
              </a:solidFill>
              <a:effectLst/>
              <a:latin typeface="Corbel" panose="020B0503020204020204" pitchFamily="34" charset="0"/>
              <a:ea typeface="+mn-ea"/>
              <a:cs typeface="+mn-cs"/>
            </a:rPr>
            <a:t> assessing</a:t>
          </a:r>
          <a:r>
            <a:rPr lang="en-US" sz="1100">
              <a:solidFill>
                <a:schemeClr val="dk1"/>
              </a:solidFill>
              <a:effectLst/>
              <a:latin typeface="Corbel" panose="020B0503020204020204" pitchFamily="34" charset="0"/>
              <a:ea typeface="+mn-ea"/>
              <a:cs typeface="+mn-cs"/>
            </a:rPr>
            <a:t> progress, trends,</a:t>
          </a:r>
          <a:r>
            <a:rPr lang="en-US" sz="1100" baseline="0">
              <a:solidFill>
                <a:schemeClr val="dk1"/>
              </a:solidFill>
              <a:effectLst/>
              <a:latin typeface="Corbel" panose="020B0503020204020204" pitchFamily="34" charset="0"/>
              <a:ea typeface="+mn-ea"/>
              <a:cs typeface="+mn-cs"/>
            </a:rPr>
            <a:t> and comparisons to state and national figures (where available)</a:t>
          </a:r>
          <a:r>
            <a:rPr lang="en-US" sz="1100">
              <a:solidFill>
                <a:schemeClr val="dk1"/>
              </a:solidFill>
              <a:effectLst/>
              <a:latin typeface="Corbel" panose="020B0503020204020204" pitchFamily="34" charset="0"/>
              <a:ea typeface="+mn-ea"/>
              <a:cs typeface="+mn-cs"/>
            </a:rPr>
            <a:t>.   Data from the data source tabs feed into the Tables &amp; Charts tab and then are reflected in the Report tab.   There</a:t>
          </a:r>
          <a:r>
            <a:rPr lang="en-US" sz="1100" baseline="0">
              <a:solidFill>
                <a:schemeClr val="dk1"/>
              </a:solidFill>
              <a:effectLst/>
              <a:latin typeface="Corbel" panose="020B0503020204020204" pitchFamily="34" charset="0"/>
              <a:ea typeface="+mn-ea"/>
              <a:cs typeface="+mn-cs"/>
            </a:rPr>
            <a:t> are six data source tabs:</a:t>
          </a: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YRBS</a:t>
          </a:r>
          <a:r>
            <a:rPr lang="en-US" sz="1100">
              <a:solidFill>
                <a:schemeClr val="dk1"/>
              </a:solidFill>
              <a:effectLst/>
              <a:latin typeface="Corbel" panose="020B0503020204020204" pitchFamily="34" charset="0"/>
              <a:ea typeface="+mn-ea"/>
              <a:cs typeface="+mn-cs"/>
            </a:rPr>
            <a:t> (Youth Risk Behavior Survey)</a:t>
          </a:r>
          <a:br>
            <a:rPr lang="en-US" sz="1100">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Binge Drinkers BRFSS</a:t>
          </a:r>
          <a:r>
            <a:rPr lang="en-US" sz="1100">
              <a:solidFill>
                <a:schemeClr val="dk1"/>
              </a:solidFill>
              <a:effectLst/>
              <a:latin typeface="Corbel" panose="020B0503020204020204" pitchFamily="34" charset="0"/>
              <a:ea typeface="+mn-ea"/>
              <a:cs typeface="+mn-cs"/>
            </a:rPr>
            <a:t> (Behavioral Risk Factor Surveillance System)</a:t>
          </a:r>
          <a:br>
            <a:rPr lang="en-US" sz="1100">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Arrests Epi Report </a:t>
          </a:r>
          <a:r>
            <a:rPr lang="en-US" sz="1100">
              <a:solidFill>
                <a:schemeClr val="dk1"/>
              </a:solidFill>
              <a:effectLst/>
              <a:latin typeface="Corbel" panose="020B0503020204020204" pitchFamily="34" charset="0"/>
              <a:ea typeface="+mn-ea"/>
              <a:cs typeface="+mn-cs"/>
            </a:rPr>
            <a:t>(Wisconsin Epidemiological Profile on Alcohol and Other Drug Use)</a:t>
          </a:r>
          <a:br>
            <a:rPr lang="en-US" sz="1100">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Hospitalizations Epi Report</a:t>
          </a:r>
          <a:r>
            <a:rPr lang="en-US" sz="1100">
              <a:solidFill>
                <a:schemeClr val="dk1"/>
              </a:solidFill>
              <a:effectLst/>
              <a:latin typeface="Corbel" panose="020B0503020204020204" pitchFamily="34" charset="0"/>
              <a:ea typeface="+mn-ea"/>
              <a:cs typeface="+mn-cs"/>
            </a:rPr>
            <a:t> (Wisconsin Epidemiological Profile on Alcohol and Other Drug Use)</a:t>
          </a:r>
          <a:br>
            <a:rPr lang="en-US" sz="1100">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Outlet Density</a:t>
          </a:r>
          <a:br>
            <a:rPr lang="en-US" sz="1100" b="1">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pPr lvl="1"/>
          <a:r>
            <a:rPr lang="en-US" sz="1100" b="1">
              <a:solidFill>
                <a:schemeClr val="dk1"/>
              </a:solidFill>
              <a:effectLst/>
              <a:latin typeface="Corbel" panose="020B0503020204020204" pitchFamily="34" charset="0"/>
              <a:ea typeface="+mn-ea"/>
              <a:cs typeface="+mn-cs"/>
            </a:rPr>
            <a:t>DFC </a:t>
          </a:r>
          <a:r>
            <a:rPr lang="en-US" sz="1100">
              <a:solidFill>
                <a:schemeClr val="dk1"/>
              </a:solidFill>
              <a:effectLst/>
              <a:latin typeface="Corbel" panose="020B0503020204020204" pitchFamily="34" charset="0"/>
              <a:ea typeface="+mn-ea"/>
              <a:cs typeface="+mn-cs"/>
            </a:rPr>
            <a:t>(Drug-Free Communities) </a:t>
          </a:r>
          <a:r>
            <a:rPr lang="en-US" sz="1100" b="1">
              <a:solidFill>
                <a:schemeClr val="dk1"/>
              </a:solidFill>
              <a:effectLst/>
              <a:latin typeface="Corbel" panose="020B0503020204020204" pitchFamily="34" charset="0"/>
              <a:ea typeface="+mn-ea"/>
              <a:cs typeface="+mn-cs"/>
            </a:rPr>
            <a:t>or STOP Act</a:t>
          </a:r>
          <a:r>
            <a:rPr lang="en-US" sz="1100">
              <a:solidFill>
                <a:schemeClr val="dk1"/>
              </a:solidFill>
              <a:effectLst/>
              <a:latin typeface="Corbel" panose="020B0503020204020204" pitchFamily="34" charset="0"/>
              <a:ea typeface="+mn-ea"/>
              <a:cs typeface="+mn-cs"/>
            </a:rPr>
            <a:t> (Sober Truth on Preventing Underage Drinking Act)  </a:t>
          </a:r>
          <a:br>
            <a:rPr lang="en-US" sz="1100">
              <a:solidFill>
                <a:schemeClr val="dk1"/>
              </a:solidFill>
              <a:effectLst/>
              <a:latin typeface="Corbel" panose="020B0503020204020204" pitchFamily="34" charset="0"/>
              <a:ea typeface="+mn-ea"/>
              <a:cs typeface="+mn-cs"/>
            </a:rPr>
          </a:br>
          <a:endParaRPr lang="en-US" sz="1100">
            <a:solidFill>
              <a:schemeClr val="dk1"/>
            </a:solidFill>
            <a:effectLst/>
            <a:latin typeface="Corbel" panose="020B0503020204020204" pitchFamily="34" charset="0"/>
            <a:ea typeface="+mn-ea"/>
            <a:cs typeface="+mn-cs"/>
          </a:endParaRPr>
        </a:p>
        <a:p>
          <a:r>
            <a:rPr lang="en-US" sz="1100">
              <a:solidFill>
                <a:schemeClr val="dk1"/>
              </a:solidFill>
              <a:effectLst/>
              <a:latin typeface="Corbel" panose="020B0503020204020204" pitchFamily="34" charset="0"/>
              <a:ea typeface="+mn-ea"/>
              <a:cs typeface="+mn-cs"/>
            </a:rPr>
            <a:t>           </a:t>
          </a:r>
        </a:p>
        <a:p>
          <a:r>
            <a:rPr lang="en-US" sz="1100">
              <a:solidFill>
                <a:schemeClr val="dk1"/>
              </a:solidFill>
              <a:effectLst/>
              <a:latin typeface="Corbel" panose="020B0503020204020204" pitchFamily="34" charset="0"/>
              <a:ea typeface="+mn-ea"/>
              <a:cs typeface="+mn-cs"/>
            </a:rPr>
            <a:t> </a:t>
          </a:r>
          <a:endParaRPr lang="en-US" sz="12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400" b="1">
              <a:effectLst/>
              <a:latin typeface="Corbel" panose="020B0503020204020204" pitchFamily="34" charset="0"/>
              <a:ea typeface="Calibri" panose="020F0502020204030204" pitchFamily="34" charset="0"/>
              <a:cs typeface="Times New Roman" panose="02020603050405020304" pitchFamily="18" charset="0"/>
            </a:rPr>
            <a:t>Acknowledgements</a:t>
          </a:r>
          <a:endParaRPr lang="en-US" sz="12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100">
              <a:effectLst/>
              <a:latin typeface="Corbel" panose="020B0503020204020204" pitchFamily="34" charset="0"/>
              <a:ea typeface="Calibri" panose="020F0502020204030204" pitchFamily="34" charset="0"/>
              <a:cs typeface="Times New Roman" panose="02020603050405020304" pitchFamily="18" charset="0"/>
            </a:rPr>
            <a:t>CHIA is a joint collaboration of the Wisconsin Association of Local Health Departments and Boards (WALHDAB) and the University of Wisconsin Population Health Institute.  CHIA is funded by a grant from the UW School of Medicine and Public Health from the Wisconsin Partnership Program.  For more information, visit </a:t>
          </a:r>
          <a:r>
            <a:rPr lang="en-US" sz="1100">
              <a:solidFill>
                <a:srgbClr val="0070C0"/>
              </a:solidFill>
              <a:effectLst/>
              <a:latin typeface="Corbel" panose="020B0503020204020204" pitchFamily="34" charset="0"/>
              <a:ea typeface="Calibri" panose="020F0502020204030204" pitchFamily="34" charset="0"/>
              <a:cs typeface="Times New Roman" panose="02020603050405020304" pitchFamily="18" charset="0"/>
            </a:rPr>
            <a:t>www.wicommunityhealth.org</a:t>
          </a:r>
          <a:r>
            <a:rPr lang="en-US" sz="1100">
              <a:effectLst/>
              <a:latin typeface="Corbel" panose="020B0503020204020204" pitchFamily="34" charset="0"/>
              <a:ea typeface="Calibri" panose="020F0502020204030204" pitchFamily="34" charset="0"/>
              <a:cs typeface="Times New Roman" panose="02020603050405020304" pitchFamily="18" charset="0"/>
            </a:rPr>
            <a:t>.  </a:t>
          </a:r>
        </a:p>
        <a:p>
          <a:pPr marL="0" marR="0">
            <a:lnSpc>
              <a:spcPct val="107000"/>
            </a:lnSpc>
            <a:spcBef>
              <a:spcPts val="0"/>
            </a:spcBef>
            <a:spcAft>
              <a:spcPts val="800"/>
            </a:spcAft>
          </a:pPr>
          <a:r>
            <a:rPr lang="en-US" sz="1100">
              <a:effectLst/>
              <a:latin typeface="Corbel" panose="020B0503020204020204" pitchFamily="34" charset="0"/>
              <a:ea typeface="Calibri" panose="020F0502020204030204" pitchFamily="34" charset="0"/>
              <a:cs typeface="Times New Roman" panose="02020603050405020304" pitchFamily="18" charset="0"/>
            </a:rPr>
            <a:t>The CHIA Sample Dashboard was created in collaboration with a committee of subject matter experts who provided guidance and feedback:  </a:t>
          </a: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Annie Short, Grant</a:t>
          </a:r>
          <a:r>
            <a:rPr lang="en-US" sz="1100" baseline="0">
              <a:effectLst/>
              <a:latin typeface="Corbel" panose="020B0503020204020204" pitchFamily="34" charset="0"/>
              <a:ea typeface="Calibri" panose="020F0502020204030204" pitchFamily="34" charset="0"/>
              <a:cs typeface="Times New Roman" panose="02020603050405020304" pitchFamily="18" charset="0"/>
            </a:rPr>
            <a:t> Manager, North East Wisconsin Area Health Education Center</a:t>
          </a: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Beth Scheelk, Public Health Educator, WI DHS/Division of Public Health, NE Region Office of Policy and Practice Alignment (OPPA)Team</a:t>
          </a: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Cynthia DiCamelli, Co-Chairperson, </a:t>
          </a:r>
          <a:r>
            <a:rPr lang="en-US" sz="1100">
              <a:solidFill>
                <a:schemeClr val="dk1"/>
              </a:solidFill>
              <a:effectLst/>
              <a:latin typeface="Corbel" panose="020B0503020204020204" pitchFamily="34" charset="0"/>
              <a:ea typeface="+mn-ea"/>
              <a:cs typeface="+mn-cs"/>
            </a:rPr>
            <a:t>Oregon CARES </a:t>
          </a: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Dorothy Chaney, Regional Coordinator, Alliance for Wisconsin Youth Southern Region and Northeastern Wisconsin Area Health Education Center</a:t>
          </a: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Heidi Keating, Public Health Planner, Winnebago County Public Health</a:t>
          </a: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Kathy Comeau, Project Coordinator,</a:t>
          </a:r>
          <a:r>
            <a:rPr lang="en-US" sz="1100" baseline="0">
              <a:effectLst/>
              <a:latin typeface="Corbel" panose="020B0503020204020204" pitchFamily="34" charset="0"/>
              <a:ea typeface="Calibri" panose="020F0502020204030204" pitchFamily="34" charset="0"/>
              <a:cs typeface="Times New Roman" panose="02020603050405020304" pitchFamily="18" charset="0"/>
            </a:rPr>
            <a:t> Better Brodhead</a:t>
          </a:r>
          <a:endParaRPr lang="en-US" sz="1100">
            <a:effectLst/>
            <a:latin typeface="Corbel" panose="020B0503020204020204" pitchFamily="34" charset="0"/>
            <a:ea typeface="Calibri" panose="020F0502020204030204" pitchFamily="34" charset="0"/>
            <a:cs typeface="Times New Roman" panose="02020603050405020304" pitchFamily="18" charset="0"/>
          </a:endParaRPr>
        </a:p>
        <a:p>
          <a:pPr marL="342900" marR="0" lvl="0" indent="-342900">
            <a:lnSpc>
              <a:spcPct val="107000"/>
            </a:lnSpc>
            <a:spcBef>
              <a:spcPts val="0"/>
            </a:spcBef>
            <a:spcAft>
              <a:spcPts val="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Libby Holte, Public Health Educator with the Sheboygan County Division of Public Health</a:t>
          </a:r>
        </a:p>
        <a:p>
          <a:pPr marL="342900" marR="0" lvl="0" indent="-342900">
            <a:lnSpc>
              <a:spcPct val="107000"/>
            </a:lnSpc>
            <a:spcBef>
              <a:spcPts val="0"/>
            </a:spcBef>
            <a:spcAft>
              <a:spcPts val="800"/>
            </a:spcAft>
            <a:buFont typeface="Symbol" panose="05050102010706020507" pitchFamily="18" charset="2"/>
            <a:buChar char=""/>
          </a:pPr>
          <a:r>
            <a:rPr lang="en-US" sz="1100">
              <a:effectLst/>
              <a:latin typeface="Corbel" panose="020B0503020204020204" pitchFamily="34" charset="0"/>
              <a:ea typeface="Calibri" panose="020F0502020204030204" pitchFamily="34" charset="0"/>
              <a:cs typeface="Times New Roman" panose="02020603050405020304" pitchFamily="18" charset="0"/>
            </a:rPr>
            <a:t>Philip Duket, North East Regional Coordinator for the Alliance for Wisconsin Youth, NEWAHEC</a:t>
          </a:r>
        </a:p>
        <a:p>
          <a:endParaRPr lang="en-US" sz="1100">
            <a:effectLst/>
            <a:latin typeface="Corbel" panose="020B0503020204020204" pitchFamily="34" charset="0"/>
            <a:ea typeface="Calibri" panose="020F0502020204030204" pitchFamily="34" charset="0"/>
            <a:cs typeface="Times New Roman" panose="02020603050405020304" pitchFamily="18" charset="0"/>
          </a:endParaRPr>
        </a:p>
        <a:p>
          <a:r>
            <a:rPr lang="en-US" sz="1100">
              <a:effectLst/>
              <a:latin typeface="Corbel" panose="020B0503020204020204" pitchFamily="34" charset="0"/>
              <a:ea typeface="Calibri" panose="020F0502020204030204" pitchFamily="34" charset="0"/>
              <a:cs typeface="Times New Roman" panose="02020603050405020304" pitchFamily="18" charset="0"/>
            </a:rPr>
            <a:t>In</a:t>
          </a:r>
          <a:r>
            <a:rPr lang="en-US" sz="1100" baseline="0">
              <a:effectLst/>
              <a:latin typeface="Corbel" panose="020B0503020204020204" pitchFamily="34" charset="0"/>
              <a:ea typeface="Calibri" panose="020F0502020204030204" pitchFamily="34" charset="0"/>
              <a:cs typeface="Times New Roman" panose="02020603050405020304" pitchFamily="18" charset="0"/>
            </a:rPr>
            <a:t> addition, feedback on the beta version of the dashboard was provided by a core group of 20 CHIA partner communities, representing AODA coalitions from the following Wisconsin locations: Barron County, Brown County, Calumet County, Clark County, City of Cudahy, Eau Claire City/County, Florence County, Fond du Lac County, Green Lake County, Iowa County, Marinette County, Marquette County, Oneida County, Outagamie County, Pepin County, Polk County, Portage County, Sawyer County, Winnebago County, and Wood County.  </a:t>
          </a:r>
        </a:p>
        <a:p>
          <a:endParaRPr lang="en-US" sz="1100">
            <a:effectLst/>
            <a:latin typeface="Corbel" panose="020B0503020204020204" pitchFamily="34"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Corbel" panose="020B0503020204020204" pitchFamily="34" charset="0"/>
              <a:cs typeface="Times New Roman" panose="02020603050405020304" pitchFamily="18" charset="0"/>
            </a:rPr>
            <a:t>Please attribute</a:t>
          </a:r>
          <a:r>
            <a:rPr lang="en-US" sz="1100" b="1" baseline="0">
              <a:effectLst/>
              <a:latin typeface="Corbel" panose="020B0503020204020204" pitchFamily="34" charset="0"/>
              <a:cs typeface="Times New Roman" panose="02020603050405020304" pitchFamily="18" charset="0"/>
            </a:rPr>
            <a:t> CHIA in all versions of the dashboard you create.  </a:t>
          </a:r>
          <a:r>
            <a:rPr lang="en-US" sz="1100" b="1">
              <a:effectLst/>
              <a:latin typeface="Corbel" panose="020B0503020204020204" pitchFamily="34" charset="0"/>
              <a:cs typeface="Times New Roman" panose="02020603050405020304" pitchFamily="18" charset="0"/>
            </a:rPr>
            <a:t>Suggested citation:  </a:t>
          </a:r>
          <a:r>
            <a:rPr lang="en-US" sz="1100">
              <a:solidFill>
                <a:schemeClr val="dk1"/>
              </a:solidFill>
              <a:effectLst/>
              <a:latin typeface="Corbel" panose="020B0503020204020204" pitchFamily="34" charset="0"/>
              <a:ea typeface="+mn-ea"/>
              <a:cs typeface="+mn-cs"/>
            </a:rPr>
            <a:t>Sample Dashboard for Measuring the Progress and Impact of Alcohol-Related Initiatives, 2017. Available at </a:t>
          </a:r>
          <a:r>
            <a:rPr lang="en-US" sz="1100">
              <a:solidFill>
                <a:srgbClr val="0070C0"/>
              </a:solidFill>
              <a:effectLst/>
              <a:latin typeface="Corbel" panose="020B0503020204020204" pitchFamily="34" charset="0"/>
              <a:ea typeface="+mn-ea"/>
              <a:cs typeface="+mn-cs"/>
            </a:rPr>
            <a:t>www.wicommunityhealth.org</a:t>
          </a:r>
          <a:r>
            <a:rPr lang="en-US" sz="1100">
              <a:solidFill>
                <a:schemeClr val="dk1"/>
              </a:solidFill>
              <a:effectLst/>
              <a:latin typeface="Corbel" panose="020B0503020204020204" pitchFamily="34" charset="0"/>
              <a:ea typeface="+mn-ea"/>
              <a:cs typeface="+mn-cs"/>
            </a:rPr>
            <a:t>. Created by Community Health Improvement in Action (CHIA), a project of the Wisconsin Association of Local Health Departments and Boards, 2014-2017,</a:t>
          </a:r>
          <a:r>
            <a:rPr lang="en-US" sz="1100" baseline="0">
              <a:solidFill>
                <a:schemeClr val="dk1"/>
              </a:solidFill>
              <a:effectLst/>
              <a:latin typeface="Corbel" panose="020B0503020204020204" pitchFamily="34" charset="0"/>
              <a:ea typeface="+mn-ea"/>
              <a:cs typeface="+mn-cs"/>
            </a:rPr>
            <a:t> and</a:t>
          </a:r>
          <a:r>
            <a:rPr lang="en-US" sz="1100">
              <a:solidFill>
                <a:schemeClr val="dk1"/>
              </a:solidFill>
              <a:effectLst/>
              <a:latin typeface="Corbel" panose="020B0503020204020204" pitchFamily="34" charset="0"/>
              <a:ea typeface="+mn-ea"/>
              <a:cs typeface="+mn-cs"/>
            </a:rPr>
            <a:t>  funded by a grant from the University of Wisconsin School of Medicine and Public Health through the Wisconsin Partnership Program. </a:t>
          </a:r>
          <a:r>
            <a:rPr lang="en-US" sz="1100" baseline="0">
              <a:solidFill>
                <a:schemeClr val="dk1"/>
              </a:solidFill>
              <a:effectLst/>
              <a:latin typeface="Corbel" panose="020B0503020204020204" pitchFamily="34" charset="0"/>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Corbel" panose="020B0503020204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Corbel" panose="020B0503020204020204" pitchFamily="34" charset="0"/>
              <a:ea typeface="+mn-ea"/>
              <a:cs typeface="+mn-cs"/>
            </a:rPr>
            <a:t>We welcome your comments</a:t>
          </a:r>
          <a:r>
            <a:rPr lang="en-US" sz="1100">
              <a:solidFill>
                <a:schemeClr val="dk1"/>
              </a:solidFill>
              <a:effectLst/>
              <a:latin typeface="Corbel" panose="020B0503020204020204" pitchFamily="34" charset="0"/>
              <a:ea typeface="+mn-ea"/>
              <a:cs typeface="+mn-cs"/>
            </a:rPr>
            <a:t> and questions on the Dashboard.</a:t>
          </a:r>
          <a:r>
            <a:rPr lang="en-US" sz="1100" baseline="0">
              <a:solidFill>
                <a:schemeClr val="dk1"/>
              </a:solidFill>
              <a:effectLst/>
              <a:latin typeface="Corbel" panose="020B0503020204020204" pitchFamily="34" charset="0"/>
              <a:ea typeface="+mn-ea"/>
              <a:cs typeface="+mn-cs"/>
            </a:rPr>
            <a:t>  P</a:t>
          </a:r>
          <a:r>
            <a:rPr lang="en-US" sz="1100">
              <a:solidFill>
                <a:schemeClr val="dk1"/>
              </a:solidFill>
              <a:effectLst/>
              <a:latin typeface="Corbel" panose="020B0503020204020204" pitchFamily="34" charset="0"/>
              <a:ea typeface="+mn-ea"/>
              <a:cs typeface="+mn-cs"/>
            </a:rPr>
            <a:t>lease contact Sara Jesse, CHIA Project Manager, at </a:t>
          </a:r>
          <a:r>
            <a:rPr lang="en-US" sz="1100" u="sng">
              <a:solidFill>
                <a:srgbClr val="0070C0"/>
              </a:solidFill>
              <a:effectLst/>
              <a:latin typeface="Corbel" panose="020B0503020204020204" pitchFamily="34" charset="0"/>
              <a:ea typeface="+mn-ea"/>
              <a:cs typeface="+mn-cs"/>
            </a:rPr>
            <a:t>sara.jesse@badgerbay.co</a:t>
          </a:r>
          <a:r>
            <a:rPr lang="en-US" sz="1100">
              <a:solidFill>
                <a:schemeClr val="dk1"/>
              </a:solidFill>
              <a:effectLst/>
              <a:latin typeface="Corbel" panose="020B0503020204020204" pitchFamily="34" charset="0"/>
              <a:ea typeface="+mn-ea"/>
              <a:cs typeface="+mn-cs"/>
            </a:rPr>
            <a:t> or 608-432-3042</a:t>
          </a:r>
          <a:r>
            <a:rPr lang="en-US" sz="1100" baseline="0">
              <a:solidFill>
                <a:schemeClr val="dk1"/>
              </a:solidFill>
              <a:effectLst/>
              <a:latin typeface="Corbel" panose="020B0503020204020204" pitchFamily="34" charset="0"/>
              <a:ea typeface="+mn-ea"/>
              <a:cs typeface="+mn-cs"/>
            </a:rPr>
            <a:t> or contact WALHDAB at </a:t>
          </a:r>
          <a:r>
            <a:rPr lang="en-US">
              <a:latin typeface="Corbel" panose="020B0503020204020204" pitchFamily="34" charset="0"/>
              <a:hlinkClick xmlns:r="http://schemas.openxmlformats.org/officeDocument/2006/relationships" r:id=""/>
            </a:rPr>
            <a:t>WALHDAB@badgerbay.co</a:t>
          </a:r>
          <a:r>
            <a:rPr lang="en-US">
              <a:latin typeface="Corbel" panose="020B0503020204020204" pitchFamily="34" charset="0"/>
            </a:rPr>
            <a:t> or 920-560-5635.</a:t>
          </a:r>
          <a:endParaRPr lang="en-US">
            <a:effectLst/>
            <a:latin typeface="Corbel" panose="020B0503020204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100">
            <a:latin typeface="Corbel" panose="020B0503020204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371475</xdr:colOff>
      <xdr:row>62</xdr:row>
      <xdr:rowOff>57150</xdr:rowOff>
    </xdr:from>
    <xdr:to>
      <xdr:col>7</xdr:col>
      <xdr:colOff>209550</xdr:colOff>
      <xdr:row>74</xdr:row>
      <xdr:rowOff>180975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447675</xdr:colOff>
      <xdr:row>2</xdr:row>
      <xdr:rowOff>96805</xdr:rowOff>
    </xdr:from>
    <xdr:to>
      <xdr:col>11</xdr:col>
      <xdr:colOff>190500</xdr:colOff>
      <xdr:row>4</xdr:row>
      <xdr:rowOff>161925</xdr:rowOff>
    </xdr:to>
    <xdr:sp macro="" textlink="">
      <xdr:nvSpPr>
        <xdr:cNvPr id="4" name="TextBox 3"/>
        <xdr:cNvSpPr txBox="1"/>
      </xdr:nvSpPr>
      <xdr:spPr>
        <a:xfrm>
          <a:off x="447675" y="477805"/>
          <a:ext cx="6457950" cy="4461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000" b="1">
              <a:solidFill>
                <a:srgbClr val="727272"/>
              </a:solidFill>
              <a:latin typeface="Candara" panose="020E0502030303020204" pitchFamily="34" charset="0"/>
              <a:ea typeface="Verdana" panose="020B0604030504040204" pitchFamily="34" charset="0"/>
              <a:cs typeface="Verdana" panose="020B0604030504040204" pitchFamily="34" charset="0"/>
            </a:rPr>
            <a:t>ABCD</a:t>
          </a:r>
          <a:r>
            <a:rPr lang="en-US" sz="2000" b="1" baseline="0">
              <a:solidFill>
                <a:srgbClr val="727272"/>
              </a:solidFill>
              <a:latin typeface="Candara" panose="020E0502030303020204" pitchFamily="34" charset="0"/>
              <a:ea typeface="Verdana" panose="020B0604030504040204" pitchFamily="34" charset="0"/>
              <a:cs typeface="Verdana" panose="020B0604030504040204" pitchFamily="34" charset="0"/>
            </a:rPr>
            <a:t>EFG </a:t>
          </a:r>
          <a:r>
            <a:rPr lang="en-US" sz="2000" b="1">
              <a:solidFill>
                <a:srgbClr val="727272"/>
              </a:solidFill>
              <a:latin typeface="Candara" panose="020E0502030303020204" pitchFamily="34" charset="0"/>
              <a:ea typeface="Verdana" panose="020B0604030504040204" pitchFamily="34" charset="0"/>
              <a:cs typeface="Verdana" panose="020B0604030504040204" pitchFamily="34" charset="0"/>
            </a:rPr>
            <a:t>Dashboard Report:  </a:t>
          </a:r>
          <a:r>
            <a:rPr lang="en-US" sz="2000" b="1">
              <a:solidFill>
                <a:schemeClr val="accent2">
                  <a:lumMod val="75000"/>
                </a:schemeClr>
              </a:solidFill>
              <a:latin typeface="Candara" panose="020E0502030303020204" pitchFamily="34" charset="0"/>
              <a:ea typeface="Verdana" panose="020B0604030504040204" pitchFamily="34" charset="0"/>
              <a:cs typeface="Verdana" panose="020B0604030504040204" pitchFamily="34" charset="0"/>
            </a:rPr>
            <a:t>Excessive Alcohol Use</a:t>
          </a:r>
          <a:r>
            <a:rPr lang="en-US" sz="2000" b="1" baseline="0">
              <a:solidFill>
                <a:schemeClr val="accent2">
                  <a:lumMod val="75000"/>
                </a:schemeClr>
              </a:solidFill>
              <a:latin typeface="Candara" panose="020E0502030303020204" pitchFamily="34" charset="0"/>
              <a:ea typeface="Verdana" panose="020B0604030504040204" pitchFamily="34" charset="0"/>
              <a:cs typeface="Verdana" panose="020B0604030504040204" pitchFamily="34" charset="0"/>
            </a:rPr>
            <a:t> </a:t>
          </a:r>
          <a:endParaRPr lang="en-US" sz="1600" b="1" baseline="0">
            <a:solidFill>
              <a:srgbClr val="727272"/>
            </a:solidFill>
            <a:latin typeface="Candara" panose="020E0502030303020204" pitchFamily="34" charset="0"/>
            <a:ea typeface="Verdana" panose="020B0604030504040204" pitchFamily="34" charset="0"/>
            <a:cs typeface="Verdana" panose="020B0604030504040204" pitchFamily="34" charset="0"/>
          </a:endParaRPr>
        </a:p>
      </xdr:txBody>
    </xdr:sp>
    <xdr:clientData/>
  </xdr:twoCellAnchor>
  <xdr:twoCellAnchor>
    <xdr:from>
      <xdr:col>3</xdr:col>
      <xdr:colOff>328626</xdr:colOff>
      <xdr:row>56</xdr:row>
      <xdr:rowOff>40209</xdr:rowOff>
    </xdr:from>
    <xdr:to>
      <xdr:col>6</xdr:col>
      <xdr:colOff>333375</xdr:colOff>
      <xdr:row>58</xdr:row>
      <xdr:rowOff>165948</xdr:rowOff>
    </xdr:to>
    <xdr:sp macro="" textlink="">
      <xdr:nvSpPr>
        <xdr:cNvPr id="2" name="Trapezoid 1"/>
        <xdr:cNvSpPr/>
      </xdr:nvSpPr>
      <xdr:spPr>
        <a:xfrm>
          <a:off x="1985976" y="1059384"/>
          <a:ext cx="2014524" cy="506739"/>
        </a:xfrm>
        <a:prstGeom prst="trapezoid">
          <a:avLst/>
        </a:prstGeom>
        <a:solidFill>
          <a:schemeClr val="tx2">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CB904D"/>
            </a:solidFill>
            <a:latin typeface="Corbel" panose="020B0503020204020204" pitchFamily="34" charset="0"/>
          </a:endParaRPr>
        </a:p>
      </xdr:txBody>
    </xdr:sp>
    <xdr:clientData/>
  </xdr:twoCellAnchor>
  <xdr:twoCellAnchor>
    <xdr:from>
      <xdr:col>0</xdr:col>
      <xdr:colOff>0</xdr:colOff>
      <xdr:row>55</xdr:row>
      <xdr:rowOff>57150</xdr:rowOff>
    </xdr:from>
    <xdr:to>
      <xdr:col>11</xdr:col>
      <xdr:colOff>19050</xdr:colOff>
      <xdr:row>61</xdr:row>
      <xdr:rowOff>161925</xdr:rowOff>
    </xdr:to>
    <xdr:grpSp>
      <xdr:nvGrpSpPr>
        <xdr:cNvPr id="22" name="Group 21"/>
        <xdr:cNvGrpSpPr/>
      </xdr:nvGrpSpPr>
      <xdr:grpSpPr>
        <a:xfrm>
          <a:off x="0" y="10791825"/>
          <a:ext cx="6734175" cy="1247775"/>
          <a:chOff x="0" y="695325"/>
          <a:chExt cx="6734175" cy="1247775"/>
        </a:xfrm>
      </xdr:grpSpPr>
      <xdr:sp macro="" textlink="">
        <xdr:nvSpPr>
          <xdr:cNvPr id="9" name="Trapezoid 8"/>
          <xdr:cNvSpPr/>
        </xdr:nvSpPr>
        <xdr:spPr>
          <a:xfrm>
            <a:off x="333375" y="695325"/>
            <a:ext cx="3971925" cy="400050"/>
          </a:xfrm>
          <a:prstGeom prst="trapezoid">
            <a:avLst/>
          </a:prstGeom>
          <a:solidFill>
            <a:srgbClr val="C3E99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7" name="Rectangle 6"/>
          <xdr:cNvSpPr/>
        </xdr:nvSpPr>
        <xdr:spPr>
          <a:xfrm>
            <a:off x="0" y="1085850"/>
            <a:ext cx="638174" cy="857250"/>
          </a:xfrm>
          <a:prstGeom prst="rect">
            <a:avLst/>
          </a:prstGeom>
          <a:solidFill>
            <a:srgbClr val="C3E99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 name="TextBox 5"/>
          <xdr:cNvSpPr txBox="1"/>
        </xdr:nvSpPr>
        <xdr:spPr>
          <a:xfrm>
            <a:off x="542924" y="771526"/>
            <a:ext cx="3609975" cy="657224"/>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500" b="1">
                <a:solidFill>
                  <a:srgbClr val="CC3300"/>
                </a:solidFill>
                <a:effectLst/>
                <a:latin typeface="Candara" panose="020E0502030303020204" pitchFamily="34" charset="0"/>
                <a:ea typeface="+mn-ea"/>
                <a:cs typeface="+mn-cs"/>
              </a:rPr>
              <a:t>Rates of youth alcohol use are improving.</a:t>
            </a:r>
            <a:r>
              <a:rPr lang="en-US" sz="1100">
                <a:solidFill>
                  <a:srgbClr val="CC3300"/>
                </a:solidFill>
                <a:effectLst/>
                <a:latin typeface="Candara" panose="020E0502030303020204" pitchFamily="34" charset="0"/>
                <a:ea typeface="+mn-ea"/>
                <a:cs typeface="+mn-cs"/>
              </a:rPr>
              <a:t/>
            </a:r>
            <a:br>
              <a:rPr lang="en-US" sz="1100">
                <a:solidFill>
                  <a:srgbClr val="CC3300"/>
                </a:solidFill>
                <a:effectLst/>
                <a:latin typeface="Candara" panose="020E0502030303020204" pitchFamily="34" charset="0"/>
                <a:ea typeface="+mn-ea"/>
                <a:cs typeface="+mn-cs"/>
              </a:rPr>
            </a:br>
            <a:endParaRPr lang="en-US" sz="1100">
              <a:solidFill>
                <a:srgbClr val="CC3300"/>
              </a:solidFill>
              <a:latin typeface="Candara" panose="020E0502030303020204" pitchFamily="34" charset="0"/>
            </a:endParaRPr>
          </a:p>
        </xdr:txBody>
      </xdr:sp>
      <xdr:sp macro="" textlink="">
        <xdr:nvSpPr>
          <xdr:cNvPr id="14" name="TextBox 13"/>
          <xdr:cNvSpPr txBox="1"/>
        </xdr:nvSpPr>
        <xdr:spPr>
          <a:xfrm>
            <a:off x="542924" y="1085850"/>
            <a:ext cx="6191251" cy="857250"/>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tx1">
                    <a:lumMod val="75000"/>
                    <a:lumOff val="25000"/>
                  </a:schemeClr>
                </a:solidFill>
                <a:effectLst/>
                <a:latin typeface="Corbel" panose="020B0503020204020204" pitchFamily="34" charset="0"/>
                <a:ea typeface="+mn-ea"/>
                <a:cs typeface="+mn-cs"/>
              </a:rPr>
              <a:t>Source for charts below:  Youth Risk Behavior Survey of students in</a:t>
            </a:r>
            <a:r>
              <a:rPr lang="en-US" sz="1200" baseline="0">
                <a:solidFill>
                  <a:schemeClr val="tx1">
                    <a:lumMod val="75000"/>
                    <a:lumOff val="25000"/>
                  </a:schemeClr>
                </a:solidFill>
                <a:effectLst/>
                <a:latin typeface="Corbel" panose="020B0503020204020204" pitchFamily="34" charset="0"/>
                <a:ea typeface="+mn-ea"/>
                <a:cs typeface="+mn-cs"/>
              </a:rPr>
              <a:t> grades 9-12</a:t>
            </a:r>
            <a:r>
              <a:rPr lang="en-US" sz="1200" b="1" baseline="0">
                <a:solidFill>
                  <a:schemeClr val="tx1">
                    <a:lumMod val="75000"/>
                    <a:lumOff val="25000"/>
                  </a:schemeClr>
                </a:solidFill>
                <a:effectLst/>
                <a:latin typeface="Corbel" panose="020B0503020204020204" pitchFamily="34" charset="0"/>
                <a:ea typeface="+mn-ea"/>
                <a:cs typeface="+mn-cs"/>
              </a:rPr>
              <a:t>.  </a:t>
            </a:r>
            <a:r>
              <a:rPr lang="en-US" sz="1100" b="0">
                <a:solidFill>
                  <a:schemeClr val="tx1">
                    <a:lumMod val="75000"/>
                    <a:lumOff val="25000"/>
                  </a:schemeClr>
                </a:solidFill>
                <a:effectLst/>
                <a:latin typeface="Corbel" panose="020B0503020204020204" pitchFamily="34" charset="0"/>
                <a:ea typeface="+mn-ea"/>
                <a:cs typeface="+mn-cs"/>
              </a:rPr>
              <a:t>Procced with caution when comparing local YRBS data (from Online YRBS survey) to state averages (from paper-based</a:t>
            </a:r>
            <a:r>
              <a:rPr lang="en-US" sz="1100" b="0" baseline="0">
                <a:solidFill>
                  <a:schemeClr val="tx1">
                    <a:lumMod val="75000"/>
                    <a:lumOff val="25000"/>
                  </a:schemeClr>
                </a:solidFill>
                <a:effectLst/>
                <a:latin typeface="Corbel" panose="020B0503020204020204" pitchFamily="34" charset="0"/>
                <a:ea typeface="+mn-ea"/>
                <a:cs typeface="+mn-cs"/>
              </a:rPr>
              <a:t> Official YRBS survey of a representative sampling of high schools), as these survey </a:t>
            </a:r>
            <a:r>
              <a:rPr lang="en-US" sz="1100" b="0">
                <a:solidFill>
                  <a:schemeClr val="tx1">
                    <a:lumMod val="75000"/>
                    <a:lumOff val="25000"/>
                  </a:schemeClr>
                </a:solidFill>
                <a:effectLst/>
                <a:latin typeface="Corbel" panose="020B0503020204020204" pitchFamily="34" charset="0"/>
                <a:ea typeface="+mn-ea"/>
                <a:cs typeface="+mn-cs"/>
              </a:rPr>
              <a:t>methodologies are different.  </a:t>
            </a:r>
            <a:r>
              <a:rPr lang="en-US" sz="1100" b="0" baseline="0">
                <a:solidFill>
                  <a:schemeClr val="tx1">
                    <a:lumMod val="75000"/>
                    <a:lumOff val="25000"/>
                  </a:schemeClr>
                </a:solidFill>
                <a:effectLst/>
                <a:latin typeface="Corbel" panose="020B0503020204020204" pitchFamily="34" charset="0"/>
                <a:ea typeface="+mn-ea"/>
                <a:cs typeface="+mn-cs"/>
              </a:rPr>
              <a:t>Wisconsin data not available in 2015.</a:t>
            </a:r>
            <a:endParaRPr lang="en-US" sz="1800">
              <a:solidFill>
                <a:schemeClr val="tx1">
                  <a:lumMod val="75000"/>
                  <a:lumOff val="25000"/>
                </a:schemeClr>
              </a:solidFill>
              <a:effectLst/>
              <a:latin typeface="Corbel" panose="020B0503020204020204" pitchFamily="34" charset="0"/>
            </a:endParaRPr>
          </a:p>
        </xdr:txBody>
      </xdr:sp>
    </xdr:grpSp>
    <xdr:clientData/>
  </xdr:twoCellAnchor>
  <xdr:twoCellAnchor>
    <xdr:from>
      <xdr:col>7</xdr:col>
      <xdr:colOff>447675</xdr:colOff>
      <xdr:row>71</xdr:row>
      <xdr:rowOff>152400</xdr:rowOff>
    </xdr:from>
    <xdr:to>
      <xdr:col>10</xdr:col>
      <xdr:colOff>447675</xdr:colOff>
      <xdr:row>100</xdr:row>
      <xdr:rowOff>180976</xdr:rowOff>
    </xdr:to>
    <xdr:grpSp>
      <xdr:nvGrpSpPr>
        <xdr:cNvPr id="29" name="Group 28"/>
        <xdr:cNvGrpSpPr/>
      </xdr:nvGrpSpPr>
      <xdr:grpSpPr>
        <a:xfrm>
          <a:off x="4724400" y="13935075"/>
          <a:ext cx="1828800" cy="5553076"/>
          <a:chOff x="4791075" y="2266950"/>
          <a:chExt cx="1828800" cy="4848225"/>
        </a:xfrm>
      </xdr:grpSpPr>
      <xdr:grpSp>
        <xdr:nvGrpSpPr>
          <xdr:cNvPr id="19" name="Group 18"/>
          <xdr:cNvGrpSpPr/>
        </xdr:nvGrpSpPr>
        <xdr:grpSpPr>
          <a:xfrm>
            <a:off x="4791075" y="2343150"/>
            <a:ext cx="1828800" cy="4772025"/>
            <a:chOff x="4819650" y="1590675"/>
            <a:chExt cx="1828800" cy="4772025"/>
          </a:xfrm>
          <a:solidFill>
            <a:sysClr val="window" lastClr="FFFFFF"/>
          </a:solidFill>
        </xdr:grpSpPr>
        <xdr:sp macro="" textlink="">
          <xdr:nvSpPr>
            <xdr:cNvPr id="8" name="Rounded Rectangle 7"/>
            <xdr:cNvSpPr/>
          </xdr:nvSpPr>
          <xdr:spPr>
            <a:xfrm>
              <a:off x="4819650" y="1590675"/>
              <a:ext cx="1828800" cy="47720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600">
                  <a:solidFill>
                    <a:srgbClr val="727272"/>
                  </a:solidFill>
                  <a:latin typeface="Candara" panose="020E0502030303020204" pitchFamily="34" charset="0"/>
                </a:rPr>
                <a:t>It's not all good</a:t>
              </a:r>
              <a:r>
                <a:rPr lang="en-US" sz="1600" baseline="0">
                  <a:solidFill>
                    <a:srgbClr val="727272"/>
                  </a:solidFill>
                  <a:latin typeface="Candara" panose="020E0502030303020204" pitchFamily="34" charset="0"/>
                </a:rPr>
                <a:t> news for youth</a:t>
              </a:r>
              <a:r>
                <a:rPr lang="en-US" sz="1600">
                  <a:solidFill>
                    <a:srgbClr val="727272"/>
                  </a:solidFill>
                  <a:latin typeface="Candara" panose="020E0502030303020204" pitchFamily="34" charset="0"/>
                </a:rPr>
                <a:t>...</a:t>
              </a:r>
            </a:p>
          </xdr:txBody>
        </xdr:sp>
        <xdr:sp macro="" textlink="">
          <xdr:nvSpPr>
            <xdr:cNvPr id="15" name="TextBox 14"/>
            <xdr:cNvSpPr txBox="1"/>
          </xdr:nvSpPr>
          <xdr:spPr>
            <a:xfrm>
              <a:off x="4933950" y="3267076"/>
              <a:ext cx="1600200" cy="20383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4800">
                  <a:solidFill>
                    <a:srgbClr val="BE5108"/>
                  </a:solidFill>
                  <a:latin typeface="Candara" panose="020E0502030303020204" pitchFamily="34" charset="0"/>
                </a:rPr>
                <a:t>1</a:t>
              </a:r>
              <a:r>
                <a:rPr lang="en-US" sz="4800" baseline="0">
                  <a:solidFill>
                    <a:srgbClr val="727272"/>
                  </a:solidFill>
                  <a:latin typeface="Candara" panose="020E0502030303020204" pitchFamily="34" charset="0"/>
                </a:rPr>
                <a:t> in </a:t>
              </a:r>
              <a:r>
                <a:rPr lang="en-US" sz="4800" baseline="0">
                  <a:solidFill>
                    <a:srgbClr val="BE5108"/>
                  </a:solidFill>
                  <a:latin typeface="Candara" panose="020E0502030303020204" pitchFamily="34" charset="0"/>
                </a:rPr>
                <a:t>5</a:t>
              </a:r>
              <a:r>
                <a:rPr lang="en-US" sz="4800">
                  <a:solidFill>
                    <a:srgbClr val="BE5108"/>
                  </a:solidFill>
                  <a:latin typeface="Candara" panose="020E0502030303020204" pitchFamily="34" charset="0"/>
                </a:rPr>
                <a:t> </a:t>
              </a:r>
              <a:r>
                <a:rPr lang="en-US" sz="1200" b="1">
                  <a:solidFill>
                    <a:srgbClr val="727272"/>
                  </a:solidFill>
                  <a:latin typeface="Candara" panose="020E0502030303020204" pitchFamily="34" charset="0"/>
                </a:rPr>
                <a:t>report </a:t>
              </a:r>
              <a:r>
                <a:rPr lang="en-US" sz="1200" b="1">
                  <a:solidFill>
                    <a:srgbClr val="CC3300"/>
                  </a:solidFill>
                  <a:latin typeface="Candara" panose="020E0502030303020204" pitchFamily="34" charset="0"/>
                </a:rPr>
                <a:t>binge drinking</a:t>
              </a:r>
              <a:r>
                <a:rPr lang="en-US" sz="1200" b="1" baseline="0">
                  <a:solidFill>
                    <a:srgbClr val="CC3300"/>
                  </a:solidFill>
                  <a:latin typeface="Candara" panose="020E0502030303020204" pitchFamily="34" charset="0"/>
                </a:rPr>
                <a:t> </a:t>
              </a:r>
              <a:r>
                <a:rPr lang="en-US" sz="1200" b="1" baseline="0">
                  <a:solidFill>
                    <a:srgbClr val="727272"/>
                  </a:solidFill>
                  <a:latin typeface="Candara" panose="020E0502030303020204" pitchFamily="34" charset="0"/>
                </a:rPr>
                <a:t>in the last month.  Our 20% rate is </a:t>
              </a:r>
              <a:r>
                <a:rPr lang="en-US" sz="1200" b="1" baseline="0">
                  <a:solidFill>
                    <a:srgbClr val="CC3300"/>
                  </a:solidFill>
                  <a:latin typeface="Candara" panose="020E0502030303020204" pitchFamily="34" charset="0"/>
                </a:rPr>
                <a:t>above the state average </a:t>
              </a:r>
              <a:r>
                <a:rPr lang="en-US" sz="1200" b="1" baseline="0">
                  <a:solidFill>
                    <a:srgbClr val="727272"/>
                  </a:solidFill>
                  <a:latin typeface="Candara" panose="020E0502030303020204" pitchFamily="34" charset="0"/>
                </a:rPr>
                <a:t>of 18% (2013). </a:t>
              </a:r>
            </a:p>
            <a:p>
              <a:endParaRPr lang="en-US" sz="1100" baseline="0">
                <a:latin typeface="Candara" panose="020E0502030303020204" pitchFamily="34" charset="0"/>
              </a:endParaRPr>
            </a:p>
            <a:p>
              <a:r>
                <a:rPr lang="en-US" sz="1100" baseline="0">
                  <a:latin typeface="Candara" panose="020E0502030303020204" pitchFamily="34" charset="0"/>
                </a:rPr>
                <a:t> </a:t>
              </a:r>
              <a:endParaRPr lang="en-US" sz="1100">
                <a:latin typeface="Candara" panose="020E0502030303020204" pitchFamily="34" charset="0"/>
              </a:endParaRPr>
            </a:p>
          </xdr:txBody>
        </xdr:sp>
        <xdr:pic>
          <xdr:nvPicPr>
            <xdr:cNvPr id="18" name="Picture 17"/>
            <xdr:cNvPicPr>
              <a:picLocks noChangeAspect="1"/>
            </xdr:cNvPicPr>
          </xdr:nvPicPr>
          <xdr:blipFill>
            <a:blip xmlns:r="http://schemas.openxmlformats.org/officeDocument/2006/relationships" r:embed="rId2" cstate="print">
              <a:duotone>
                <a:schemeClr val="accent3">
                  <a:shade val="45000"/>
                  <a:satMod val="135000"/>
                </a:schemeClr>
                <a:prstClr val="white"/>
              </a:duotone>
              <a:extLst>
                <a:ext uri="{28A0092B-C50C-407E-A947-70E740481C1C}">
                  <a14:useLocalDpi xmlns:a14="http://schemas.microsoft.com/office/drawing/2010/main" val="0"/>
                </a:ext>
              </a:extLst>
            </a:blip>
            <a:stretch>
              <a:fillRect/>
            </a:stretch>
          </xdr:blipFill>
          <xdr:spPr>
            <a:xfrm>
              <a:off x="5229226" y="2454182"/>
              <a:ext cx="1009649" cy="831942"/>
            </a:xfrm>
            <a:prstGeom prst="rect">
              <a:avLst/>
            </a:prstGeom>
            <a:grpFill/>
          </xdr:spPr>
        </xdr:pic>
        <xdr:pic>
          <xdr:nvPicPr>
            <xdr:cNvPr id="34" name="Picture 33"/>
            <xdr:cNvPicPr>
              <a:picLocks noChangeAspect="1"/>
            </xdr:cNvPicPr>
          </xdr:nvPicPr>
          <xdr:blipFill rotWithShape="1">
            <a:blip xmlns:r="http://schemas.openxmlformats.org/officeDocument/2006/relationships" r:embed="rId3" cstate="print">
              <a:duotone>
                <a:schemeClr val="accent3">
                  <a:shade val="45000"/>
                  <a:satMod val="135000"/>
                </a:schemeClr>
                <a:prstClr val="white"/>
              </a:duotone>
              <a:extLst>
                <a:ext uri="{28A0092B-C50C-407E-A947-70E740481C1C}">
                  <a14:useLocalDpi xmlns:a14="http://schemas.microsoft.com/office/drawing/2010/main" val="0"/>
                </a:ext>
              </a:extLst>
            </a:blip>
            <a:srcRect t="56604" r="67924"/>
            <a:stretch/>
          </xdr:blipFill>
          <xdr:spPr>
            <a:xfrm>
              <a:off x="6238876" y="2919877"/>
              <a:ext cx="323849" cy="366247"/>
            </a:xfrm>
            <a:prstGeom prst="rect">
              <a:avLst/>
            </a:prstGeom>
            <a:grpFill/>
          </xdr:spPr>
        </xdr:pic>
        <xdr:pic>
          <xdr:nvPicPr>
            <xdr:cNvPr id="37" name="Picture 36"/>
            <xdr:cNvPicPr>
              <a:picLocks noChangeAspect="1"/>
            </xdr:cNvPicPr>
          </xdr:nvPicPr>
          <xdr:blipFill rotWithShape="1">
            <a:blip xmlns:r="http://schemas.openxmlformats.org/officeDocument/2006/relationships" r:embed="rId3" cstate="print">
              <a:duotone>
                <a:schemeClr val="accent2">
                  <a:shade val="45000"/>
                  <a:satMod val="135000"/>
                </a:schemeClr>
                <a:prstClr val="white"/>
              </a:duotone>
              <a:extLst>
                <a:ext uri="{28A0092B-C50C-407E-A947-70E740481C1C}">
                  <a14:useLocalDpi xmlns:a14="http://schemas.microsoft.com/office/drawing/2010/main" val="0"/>
                </a:ext>
              </a:extLst>
            </a:blip>
            <a:srcRect t="56604" r="67924"/>
            <a:stretch/>
          </xdr:blipFill>
          <xdr:spPr>
            <a:xfrm>
              <a:off x="4895851" y="2919877"/>
              <a:ext cx="323849" cy="366247"/>
            </a:xfrm>
            <a:prstGeom prst="rect">
              <a:avLst/>
            </a:prstGeom>
            <a:grpFill/>
          </xdr:spPr>
        </xdr:pic>
      </xdr:grpSp>
      <xdr:cxnSp macro="">
        <xdr:nvCxnSpPr>
          <xdr:cNvPr id="21" name="Straight Connector 20"/>
          <xdr:cNvCxnSpPr/>
        </xdr:nvCxnSpPr>
        <xdr:spPr>
          <a:xfrm>
            <a:off x="4914900" y="2266950"/>
            <a:ext cx="1562100" cy="0"/>
          </a:xfrm>
          <a:prstGeom prst="line">
            <a:avLst/>
          </a:prstGeom>
          <a:ln>
            <a:solidFill>
              <a:srgbClr val="CB904D"/>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93</xdr:row>
      <xdr:rowOff>133350</xdr:rowOff>
    </xdr:from>
    <xdr:to>
      <xdr:col>10</xdr:col>
      <xdr:colOff>266700</xdr:colOff>
      <xdr:row>93</xdr:row>
      <xdr:rowOff>133350</xdr:rowOff>
    </xdr:to>
    <xdr:cxnSp macro="">
      <xdr:nvCxnSpPr>
        <xdr:cNvPr id="40" name="Straight Connector 39"/>
        <xdr:cNvCxnSpPr/>
      </xdr:nvCxnSpPr>
      <xdr:spPr>
        <a:xfrm>
          <a:off x="4810125" y="8201025"/>
          <a:ext cx="1562100" cy="0"/>
        </a:xfrm>
        <a:prstGeom prst="line">
          <a:avLst/>
        </a:prstGeom>
        <a:ln>
          <a:solidFill>
            <a:srgbClr val="CB904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532222</xdr:colOff>
      <xdr:row>21</xdr:row>
      <xdr:rowOff>176159</xdr:rowOff>
    </xdr:from>
    <xdr:to>
      <xdr:col>10</xdr:col>
      <xdr:colOff>560797</xdr:colOff>
      <xdr:row>44</xdr:row>
      <xdr:rowOff>21618</xdr:rowOff>
    </xdr:to>
    <xdr:grpSp>
      <xdr:nvGrpSpPr>
        <xdr:cNvPr id="38" name="Group 37"/>
        <xdr:cNvGrpSpPr/>
      </xdr:nvGrpSpPr>
      <xdr:grpSpPr>
        <a:xfrm>
          <a:off x="4808947" y="4224284"/>
          <a:ext cx="1857375" cy="4750834"/>
          <a:chOff x="4914900" y="11210925"/>
          <a:chExt cx="1838325" cy="4486275"/>
        </a:xfrm>
      </xdr:grpSpPr>
      <xdr:grpSp>
        <xdr:nvGrpSpPr>
          <xdr:cNvPr id="52" name="Group 51"/>
          <xdr:cNvGrpSpPr/>
        </xdr:nvGrpSpPr>
        <xdr:grpSpPr>
          <a:xfrm>
            <a:off x="4914900" y="11210925"/>
            <a:ext cx="1838325" cy="4486275"/>
            <a:chOff x="4848225" y="2241954"/>
            <a:chExt cx="1838325" cy="5886530"/>
          </a:xfrm>
        </xdr:grpSpPr>
        <xdr:sp macro="" textlink="">
          <xdr:nvSpPr>
            <xdr:cNvPr id="55" name="Rounded Rectangle 54"/>
            <xdr:cNvSpPr/>
          </xdr:nvSpPr>
          <xdr:spPr>
            <a:xfrm>
              <a:off x="4848225" y="3629225"/>
              <a:ext cx="1838325" cy="4499259"/>
            </a:xfrm>
            <a:prstGeom prst="round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1200">
                  <a:solidFill>
                    <a:srgbClr val="727272"/>
                  </a:solidFill>
                  <a:latin typeface="Candara" panose="020E0502030303020204" pitchFamily="34" charset="0"/>
                </a:rPr>
                <a:t>Compared</a:t>
              </a:r>
              <a:r>
                <a:rPr lang="en-US" sz="1200" baseline="0">
                  <a:solidFill>
                    <a:srgbClr val="727272"/>
                  </a:solidFill>
                  <a:latin typeface="Candara" panose="020E0502030303020204" pitchFamily="34" charset="0"/>
                </a:rPr>
                <a:t> to national averages, </a:t>
              </a:r>
              <a:r>
                <a:rPr lang="en-US" sz="1200" baseline="0">
                  <a:solidFill>
                    <a:srgbClr val="727272"/>
                  </a:solidFill>
                  <a:effectLst/>
                  <a:latin typeface="Candara" panose="020E0502030303020204" pitchFamily="34" charset="0"/>
                  <a:ea typeface="+mn-ea"/>
                  <a:cs typeface="+mn-cs"/>
                </a:rPr>
                <a:t>ABCDEFG  has </a:t>
              </a:r>
              <a:r>
                <a:rPr lang="en-US" sz="1400" baseline="0">
                  <a:solidFill>
                    <a:srgbClr val="BE5108"/>
                  </a:solidFill>
                  <a:effectLst/>
                  <a:latin typeface="Candara" panose="020E0502030303020204" pitchFamily="34" charset="0"/>
                  <a:ea typeface="+mn-ea"/>
                  <a:cs typeface="+mn-cs"/>
                </a:rPr>
                <a:t>2.7 times as many arrests </a:t>
              </a:r>
              <a:r>
                <a:rPr lang="en-US" sz="1200" baseline="0">
                  <a:solidFill>
                    <a:srgbClr val="727272"/>
                  </a:solidFill>
                  <a:effectLst/>
                  <a:latin typeface="Candara" panose="020E0502030303020204" pitchFamily="34" charset="0"/>
                  <a:ea typeface="+mn-ea"/>
                  <a:cs typeface="+mn-cs"/>
                </a:rPr>
                <a:t>for </a:t>
              </a:r>
              <a:r>
                <a:rPr lang="en-US" sz="1200" baseline="0">
                  <a:solidFill>
                    <a:srgbClr val="BE5108"/>
                  </a:solidFill>
                  <a:effectLst/>
                  <a:latin typeface="Candara" panose="020E0502030303020204" pitchFamily="34" charset="0"/>
                  <a:ea typeface="+mn-ea"/>
                  <a:cs typeface="+mn-cs"/>
                </a:rPr>
                <a:t>liquor law violations</a:t>
              </a:r>
              <a:r>
                <a:rPr lang="en-US" sz="1200" baseline="0">
                  <a:solidFill>
                    <a:srgbClr val="727272"/>
                  </a:solidFill>
                  <a:effectLst/>
                  <a:latin typeface="Candara" panose="020E0502030303020204" pitchFamily="34" charset="0"/>
                  <a:ea typeface="+mn-ea"/>
                  <a:cs typeface="+mn-cs"/>
                </a:rPr>
                <a:t>. </a:t>
              </a:r>
              <a:br>
                <a:rPr lang="en-US" sz="1200" baseline="0">
                  <a:solidFill>
                    <a:srgbClr val="727272"/>
                  </a:solidFill>
                  <a:effectLst/>
                  <a:latin typeface="Candara" panose="020E0502030303020204" pitchFamily="34" charset="0"/>
                  <a:ea typeface="+mn-ea"/>
                  <a:cs typeface="+mn-cs"/>
                </a:rPr>
              </a:br>
              <a:r>
                <a:rPr lang="en-US" sz="1200" baseline="0">
                  <a:solidFill>
                    <a:srgbClr val="727272"/>
                  </a:solidFill>
                  <a:effectLst/>
                  <a:latin typeface="Candara" panose="020E0502030303020204" pitchFamily="34" charset="0"/>
                  <a:ea typeface="+mn-ea"/>
                  <a:cs typeface="+mn-cs"/>
                </a:rPr>
                <a:t/>
              </a:r>
              <a:br>
                <a:rPr lang="en-US" sz="1200" baseline="0">
                  <a:solidFill>
                    <a:srgbClr val="727272"/>
                  </a:solidFill>
                  <a:effectLst/>
                  <a:latin typeface="Candara" panose="020E0502030303020204" pitchFamily="34" charset="0"/>
                  <a:ea typeface="+mn-ea"/>
                  <a:cs typeface="+mn-cs"/>
                </a:rPr>
              </a:br>
              <a:r>
                <a:rPr lang="en-US" sz="1200">
                  <a:solidFill>
                    <a:srgbClr val="727272"/>
                  </a:solidFill>
                  <a:effectLst/>
                  <a:latin typeface="Candara" panose="020E0502030303020204" pitchFamily="34" charset="0"/>
                  <a:ea typeface="+mn-ea"/>
                  <a:cs typeface="+mn-cs"/>
                </a:rPr>
                <a:t>Our rate of </a:t>
              </a:r>
              <a:r>
                <a:rPr lang="en-US" sz="1200">
                  <a:solidFill>
                    <a:srgbClr val="BE5108"/>
                  </a:solidFill>
                  <a:effectLst/>
                  <a:latin typeface="Candara" panose="020E0502030303020204" pitchFamily="34" charset="0"/>
                  <a:ea typeface="+mn-ea"/>
                  <a:cs typeface="+mn-cs"/>
                </a:rPr>
                <a:t>OWI arrests </a:t>
              </a:r>
              <a:r>
                <a:rPr lang="en-US" sz="1200">
                  <a:solidFill>
                    <a:srgbClr val="727272"/>
                  </a:solidFill>
                  <a:effectLst/>
                  <a:latin typeface="Candara" panose="020E0502030303020204" pitchFamily="34" charset="0"/>
                  <a:ea typeface="+mn-ea"/>
                  <a:cs typeface="+mn-cs"/>
                </a:rPr>
                <a:t>is </a:t>
              </a:r>
              <a:r>
                <a:rPr lang="en-US" sz="1400">
                  <a:solidFill>
                    <a:srgbClr val="BE5108"/>
                  </a:solidFill>
                  <a:effectLst/>
                  <a:latin typeface="Candara" panose="020E0502030303020204" pitchFamily="34" charset="0"/>
                  <a:ea typeface="+mn-ea"/>
                  <a:cs typeface="+mn-cs"/>
                </a:rPr>
                <a:t>1.7 times </a:t>
              </a:r>
              <a:r>
                <a:rPr lang="en-US" sz="1400" baseline="0">
                  <a:solidFill>
                    <a:srgbClr val="BE5108"/>
                  </a:solidFill>
                  <a:effectLst/>
                  <a:latin typeface="Candara" panose="020E0502030303020204" pitchFamily="34" charset="0"/>
                  <a:ea typeface="+mn-ea"/>
                  <a:cs typeface="+mn-cs"/>
                </a:rPr>
                <a:t>the national average</a:t>
              </a:r>
              <a:r>
                <a:rPr lang="en-US" sz="1200" baseline="0">
                  <a:solidFill>
                    <a:srgbClr val="727272"/>
                  </a:solidFill>
                  <a:effectLst/>
                  <a:latin typeface="Candara" panose="020E0502030303020204" pitchFamily="34" charset="0"/>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400" baseline="0">
                <a:solidFill>
                  <a:srgbClr val="727272"/>
                </a:solidFill>
                <a:effectLst/>
                <a:latin typeface="Candara" panose="020E0502030303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900" baseline="0">
                  <a:solidFill>
                    <a:srgbClr val="727272"/>
                  </a:solidFill>
                  <a:effectLst/>
                  <a:latin typeface="Candara" panose="020E0502030303020204" pitchFamily="34" charset="0"/>
                  <a:ea typeface="+mn-ea"/>
                  <a:cs typeface="+mn-cs"/>
                </a:rPr>
                <a:t>Source: 2014 data from the Wisconsin Epidemiological Profile on Alcohol and Other Drugs, 2016.  Arrest icon created by Aldric Rodriguez Iborra from the Noun Project. </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200">
                <a:solidFill>
                  <a:srgbClr val="727272"/>
                </a:solidFill>
                <a:effectLst/>
                <a:latin typeface="Candara" panose="020E0502030303020204" pitchFamily="34" charset="0"/>
              </a:endParaRPr>
            </a:p>
          </xdr:txBody>
        </xdr:sp>
        <xdr:cxnSp macro="">
          <xdr:nvCxnSpPr>
            <xdr:cNvPr id="54" name="Straight Connector 53"/>
            <xdr:cNvCxnSpPr/>
          </xdr:nvCxnSpPr>
          <xdr:spPr>
            <a:xfrm>
              <a:off x="4934634" y="2241954"/>
              <a:ext cx="1554480" cy="0"/>
            </a:xfrm>
            <a:prstGeom prst="line">
              <a:avLst/>
            </a:prstGeom>
            <a:ln>
              <a:solidFill>
                <a:srgbClr val="CB904D"/>
              </a:solidFill>
            </a:ln>
          </xdr:spPr>
          <xdr:style>
            <a:lnRef idx="1">
              <a:schemeClr val="accent1"/>
            </a:lnRef>
            <a:fillRef idx="0">
              <a:schemeClr val="accent1"/>
            </a:fillRef>
            <a:effectRef idx="0">
              <a:schemeClr val="accent1"/>
            </a:effectRef>
            <a:fontRef idx="minor">
              <a:schemeClr val="tx1"/>
            </a:fontRef>
          </xdr:style>
        </xdr:cxnSp>
      </xdr:grpSp>
      <xdr:pic>
        <xdr:nvPicPr>
          <xdr:cNvPr id="30" name="Picture 29"/>
          <xdr:cNvPicPr>
            <a:picLocks noChangeAspect="1"/>
          </xdr:cNvPicPr>
        </xdr:nvPicPr>
        <xdr:blipFill rotWithShape="1">
          <a:blip xmlns:r="http://schemas.openxmlformats.org/officeDocument/2006/relationships" r:embed="rId4" cstate="print">
            <a:duotone>
              <a:schemeClr val="accent2">
                <a:shade val="45000"/>
                <a:satMod val="135000"/>
              </a:schemeClr>
              <a:prstClr val="white"/>
            </a:duotone>
            <a:extLst>
              <a:ext uri="{28A0092B-C50C-407E-A947-70E740481C1C}">
                <a14:useLocalDpi xmlns:a14="http://schemas.microsoft.com/office/drawing/2010/main" val="0"/>
              </a:ext>
            </a:extLst>
          </a:blip>
          <a:srcRect b="16428"/>
          <a:stretch/>
        </xdr:blipFill>
        <xdr:spPr>
          <a:xfrm>
            <a:off x="5236870" y="11325225"/>
            <a:ext cx="1042383" cy="1057275"/>
          </a:xfrm>
          <a:prstGeom prst="rect">
            <a:avLst/>
          </a:prstGeom>
        </xdr:spPr>
      </xdr:pic>
    </xdr:grpSp>
    <xdr:clientData/>
  </xdr:twoCellAnchor>
  <xdr:twoCellAnchor>
    <xdr:from>
      <xdr:col>7</xdr:col>
      <xdr:colOff>571500</xdr:colOff>
      <xdr:row>44</xdr:row>
      <xdr:rowOff>104775</xdr:rowOff>
    </xdr:from>
    <xdr:to>
      <xdr:col>10</xdr:col>
      <xdr:colOff>297180</xdr:colOff>
      <xdr:row>44</xdr:row>
      <xdr:rowOff>104775</xdr:rowOff>
    </xdr:to>
    <xdr:cxnSp macro="">
      <xdr:nvCxnSpPr>
        <xdr:cNvPr id="65" name="Straight Connector 64"/>
        <xdr:cNvCxnSpPr/>
      </xdr:nvCxnSpPr>
      <xdr:spPr>
        <a:xfrm>
          <a:off x="4848225" y="9058275"/>
          <a:ext cx="1554480" cy="0"/>
        </a:xfrm>
        <a:prstGeom prst="line">
          <a:avLst/>
        </a:prstGeom>
        <a:ln>
          <a:solidFill>
            <a:srgbClr val="CB904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381000</xdr:colOff>
      <xdr:row>75</xdr:row>
      <xdr:rowOff>114300</xdr:rowOff>
    </xdr:from>
    <xdr:to>
      <xdr:col>7</xdr:col>
      <xdr:colOff>219075</xdr:colOff>
      <xdr:row>87</xdr:row>
      <xdr:rowOff>171449</xdr:rowOff>
    </xdr:to>
    <xdr:graphicFrame macro="">
      <xdr:nvGraphicFramePr>
        <xdr:cNvPr id="50" name="Chart 4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390525</xdr:colOff>
      <xdr:row>14</xdr:row>
      <xdr:rowOff>133350</xdr:rowOff>
    </xdr:from>
    <xdr:to>
      <xdr:col>7</xdr:col>
      <xdr:colOff>502920</xdr:colOff>
      <xdr:row>27</xdr:row>
      <xdr:rowOff>34290</xdr:rowOff>
    </xdr:to>
    <xdr:graphicFrame macro="">
      <xdr:nvGraphicFramePr>
        <xdr:cNvPr id="51" name="Chart 5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447675</xdr:colOff>
      <xdr:row>88</xdr:row>
      <xdr:rowOff>19050</xdr:rowOff>
    </xdr:from>
    <xdr:to>
      <xdr:col>7</xdr:col>
      <xdr:colOff>285750</xdr:colOff>
      <xdr:row>104</xdr:row>
      <xdr:rowOff>95250</xdr:rowOff>
    </xdr:to>
    <xdr:grpSp>
      <xdr:nvGrpSpPr>
        <xdr:cNvPr id="53" name="Group 52"/>
        <xdr:cNvGrpSpPr/>
      </xdr:nvGrpSpPr>
      <xdr:grpSpPr>
        <a:xfrm>
          <a:off x="447675" y="17040225"/>
          <a:ext cx="4114800" cy="3124200"/>
          <a:chOff x="5614458" y="8774267"/>
          <a:chExt cx="4572000" cy="2743200"/>
        </a:xfrm>
      </xdr:grpSpPr>
      <xdr:graphicFrame macro="">
        <xdr:nvGraphicFramePr>
          <xdr:cNvPr id="56" name="Chart 55"/>
          <xdr:cNvGraphicFramePr/>
        </xdr:nvGraphicFramePr>
        <xdr:xfrm>
          <a:off x="5614458" y="8774267"/>
          <a:ext cx="4572000" cy="2743200"/>
        </xdr:xfrm>
        <a:graphic>
          <a:graphicData uri="http://schemas.openxmlformats.org/drawingml/2006/chart">
            <c:chart xmlns:c="http://schemas.openxmlformats.org/drawingml/2006/chart" xmlns:r="http://schemas.openxmlformats.org/officeDocument/2006/relationships" r:id="rId7"/>
          </a:graphicData>
        </a:graphic>
      </xdr:graphicFrame>
      <xdr:cxnSp macro="">
        <xdr:nvCxnSpPr>
          <xdr:cNvPr id="57" name="Straight Arrow Connector 56"/>
          <xdr:cNvCxnSpPr/>
        </xdr:nvCxnSpPr>
        <xdr:spPr>
          <a:xfrm flipH="1">
            <a:off x="7639050" y="10382250"/>
            <a:ext cx="85725" cy="209550"/>
          </a:xfrm>
          <a:prstGeom prst="straightConnector1">
            <a:avLst/>
          </a:prstGeom>
          <a:ln>
            <a:no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390525</xdr:colOff>
      <xdr:row>27</xdr:row>
      <xdr:rowOff>85725</xdr:rowOff>
    </xdr:from>
    <xdr:to>
      <xdr:col>7</xdr:col>
      <xdr:colOff>502920</xdr:colOff>
      <xdr:row>37</xdr:row>
      <xdr:rowOff>34290</xdr:rowOff>
    </xdr:to>
    <xdr:graphicFrame macro="">
      <xdr:nvGraphicFramePr>
        <xdr:cNvPr id="58" name="Chart 5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95250</xdr:colOff>
      <xdr:row>95</xdr:row>
      <xdr:rowOff>161925</xdr:rowOff>
    </xdr:from>
    <xdr:to>
      <xdr:col>4</xdr:col>
      <xdr:colOff>257175</xdr:colOff>
      <xdr:row>96</xdr:row>
      <xdr:rowOff>171450</xdr:rowOff>
    </xdr:to>
    <xdr:cxnSp macro="">
      <xdr:nvCxnSpPr>
        <xdr:cNvPr id="16" name="Straight Arrow Connector 15"/>
        <xdr:cNvCxnSpPr/>
      </xdr:nvCxnSpPr>
      <xdr:spPr>
        <a:xfrm flipH="1">
          <a:off x="2200275" y="18516600"/>
          <a:ext cx="161925" cy="200025"/>
        </a:xfrm>
        <a:prstGeom prst="straightConnector1">
          <a:avLst/>
        </a:prstGeom>
        <a:ln>
          <a:solidFill>
            <a:srgbClr val="CB904D"/>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390525</xdr:colOff>
      <xdr:row>36</xdr:row>
      <xdr:rowOff>95250</xdr:rowOff>
    </xdr:from>
    <xdr:to>
      <xdr:col>7</xdr:col>
      <xdr:colOff>502920</xdr:colOff>
      <xdr:row>49</xdr:row>
      <xdr:rowOff>179070</xdr:rowOff>
    </xdr:to>
    <xdr:graphicFrame macro="">
      <xdr:nvGraphicFramePr>
        <xdr:cNvPr id="63"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0</xdr:colOff>
      <xdr:row>5</xdr:row>
      <xdr:rowOff>28575</xdr:rowOff>
    </xdr:from>
    <xdr:to>
      <xdr:col>13</xdr:col>
      <xdr:colOff>66675</xdr:colOff>
      <xdr:row>14</xdr:row>
      <xdr:rowOff>47625</xdr:rowOff>
    </xdr:to>
    <xdr:grpSp>
      <xdr:nvGrpSpPr>
        <xdr:cNvPr id="10" name="Group 9"/>
        <xdr:cNvGrpSpPr/>
      </xdr:nvGrpSpPr>
      <xdr:grpSpPr>
        <a:xfrm>
          <a:off x="0" y="1028700"/>
          <a:ext cx="8001000" cy="1733550"/>
          <a:chOff x="-9525" y="771525"/>
          <a:chExt cx="8001000" cy="1733550"/>
        </a:xfrm>
      </xdr:grpSpPr>
      <xdr:sp macro="" textlink="">
        <xdr:nvSpPr>
          <xdr:cNvPr id="44" name="Rectangle 43"/>
          <xdr:cNvSpPr/>
        </xdr:nvSpPr>
        <xdr:spPr>
          <a:xfrm>
            <a:off x="-9525" y="1162051"/>
            <a:ext cx="1543050" cy="1343024"/>
          </a:xfrm>
          <a:prstGeom prst="rect">
            <a:avLst/>
          </a:prstGeom>
          <a:solidFill>
            <a:srgbClr val="C3E99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27" name="Group 26"/>
          <xdr:cNvGrpSpPr/>
        </xdr:nvGrpSpPr>
        <xdr:grpSpPr>
          <a:xfrm>
            <a:off x="371475" y="771525"/>
            <a:ext cx="4429125" cy="733425"/>
            <a:chOff x="333375" y="9020175"/>
            <a:chExt cx="5114925" cy="733425"/>
          </a:xfrm>
        </xdr:grpSpPr>
        <xdr:sp macro="" textlink="">
          <xdr:nvSpPr>
            <xdr:cNvPr id="43" name="Trapezoid 42"/>
            <xdr:cNvSpPr/>
          </xdr:nvSpPr>
          <xdr:spPr>
            <a:xfrm>
              <a:off x="333375" y="9020175"/>
              <a:ext cx="5114925" cy="400050"/>
            </a:xfrm>
            <a:prstGeom prst="trapezoid">
              <a:avLst/>
            </a:prstGeom>
            <a:solidFill>
              <a:srgbClr val="C3E99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5" name="TextBox 44"/>
            <xdr:cNvSpPr txBox="1"/>
          </xdr:nvSpPr>
          <xdr:spPr>
            <a:xfrm>
              <a:off x="542924" y="9096376"/>
              <a:ext cx="4819651" cy="657224"/>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500" b="1">
                  <a:solidFill>
                    <a:srgbClr val="CC3300"/>
                  </a:solidFill>
                  <a:effectLst/>
                  <a:latin typeface="Candara" panose="020E0502030303020204" pitchFamily="34" charset="0"/>
                  <a:ea typeface="+mn-ea"/>
                  <a:cs typeface="+mn-cs"/>
                </a:rPr>
                <a:t>Our excessive</a:t>
              </a:r>
              <a:r>
                <a:rPr lang="en-US" sz="1500" b="1" baseline="0">
                  <a:solidFill>
                    <a:srgbClr val="CC3300"/>
                  </a:solidFill>
                  <a:effectLst/>
                  <a:latin typeface="Candara" panose="020E0502030303020204" pitchFamily="34" charset="0"/>
                  <a:ea typeface="+mn-ea"/>
                  <a:cs typeface="+mn-cs"/>
                </a:rPr>
                <a:t> drinking rates are high and costly</a:t>
              </a:r>
              <a:r>
                <a:rPr lang="en-US" sz="1100">
                  <a:solidFill>
                    <a:srgbClr val="CC3300"/>
                  </a:solidFill>
                  <a:effectLst/>
                  <a:latin typeface="Candara" panose="020E0502030303020204" pitchFamily="34" charset="0"/>
                  <a:ea typeface="+mn-ea"/>
                  <a:cs typeface="+mn-cs"/>
                </a:rPr>
                <a:t/>
              </a:r>
              <a:br>
                <a:rPr lang="en-US" sz="1100">
                  <a:solidFill>
                    <a:srgbClr val="CC3300"/>
                  </a:solidFill>
                  <a:effectLst/>
                  <a:latin typeface="Candara" panose="020E0502030303020204" pitchFamily="34" charset="0"/>
                  <a:ea typeface="+mn-ea"/>
                  <a:cs typeface="+mn-cs"/>
                </a:rPr>
              </a:br>
              <a:endParaRPr lang="en-US" sz="1100">
                <a:solidFill>
                  <a:srgbClr val="CC3300"/>
                </a:solidFill>
                <a:latin typeface="Candara" panose="020E0502030303020204" pitchFamily="34" charset="0"/>
              </a:endParaRPr>
            </a:p>
          </xdr:txBody>
        </xdr:sp>
      </xdr:grpSp>
      <xdr:sp macro="" textlink="">
        <xdr:nvSpPr>
          <xdr:cNvPr id="46" name="TextBox 45"/>
          <xdr:cNvSpPr txBox="1"/>
        </xdr:nvSpPr>
        <xdr:spPr>
          <a:xfrm>
            <a:off x="561974" y="1153288"/>
            <a:ext cx="7429501" cy="1351787"/>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1200" b="0" baseline="0">
                <a:solidFill>
                  <a:srgbClr val="4D4D4D"/>
                </a:solidFill>
                <a:effectLst/>
                <a:latin typeface="Corbel" panose="020B0503020204020204" pitchFamily="34" charset="0"/>
                <a:ea typeface="+mn-ea"/>
                <a:cs typeface="+mn-cs"/>
              </a:rPr>
              <a:t>Excessive alcohol use includes underage drinking, binge drinking, heavy drinking, </a:t>
            </a:r>
            <a:br>
              <a:rPr lang="en-US" sz="1200" b="0" baseline="0">
                <a:solidFill>
                  <a:srgbClr val="4D4D4D"/>
                </a:solidFill>
                <a:effectLst/>
                <a:latin typeface="Corbel" panose="020B0503020204020204" pitchFamily="34" charset="0"/>
                <a:ea typeface="+mn-ea"/>
                <a:cs typeface="+mn-cs"/>
              </a:rPr>
            </a:br>
            <a:r>
              <a:rPr lang="en-US" sz="1200" b="0" baseline="0">
                <a:solidFill>
                  <a:srgbClr val="4D4D4D"/>
                </a:solidFill>
                <a:effectLst/>
                <a:latin typeface="Corbel" panose="020B0503020204020204" pitchFamily="34" charset="0"/>
                <a:ea typeface="+mn-ea"/>
                <a:cs typeface="+mn-cs"/>
              </a:rPr>
              <a:t>and drinking by pregnant women.  Consequences of excessive alcohol use include:   </a:t>
            </a:r>
            <a:endParaRPr lang="en-US" sz="1200" b="0">
              <a:solidFill>
                <a:srgbClr val="4D4D4D"/>
              </a:solidFill>
              <a:effectLst/>
              <a:latin typeface="Corbel" panose="020B0503020204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b="0" baseline="0">
                <a:solidFill>
                  <a:srgbClr val="4D4D4D"/>
                </a:solidFill>
                <a:effectLst/>
                <a:latin typeface="Corbel" panose="020B0503020204020204" pitchFamily="34" charset="0"/>
                <a:ea typeface="+mn-ea"/>
                <a:cs typeface="+mn-cs"/>
              </a:rPr>
              <a:t>   </a:t>
            </a:r>
            <a:r>
              <a:rPr lang="en-US" sz="1200" b="0" baseline="0">
                <a:solidFill>
                  <a:srgbClr val="4D4D4D"/>
                </a:solidFill>
                <a:effectLst/>
                <a:latin typeface="Corbel" panose="020B0503020204020204" pitchFamily="34" charset="0"/>
                <a:ea typeface="+mn-ea"/>
                <a:cs typeface="+mn-cs"/>
                <a:sym typeface="Symbol" panose="05050102010706020507" pitchFamily="18" charset="2"/>
              </a:rPr>
              <a:t></a:t>
            </a:r>
            <a:r>
              <a:rPr lang="en-US" sz="1200" b="0" baseline="0">
                <a:solidFill>
                  <a:srgbClr val="4D4D4D"/>
                </a:solidFill>
                <a:effectLst/>
                <a:latin typeface="Corbel" panose="020B0503020204020204" pitchFamily="34" charset="0"/>
                <a:ea typeface="+mn-ea"/>
                <a:cs typeface="+mn-cs"/>
              </a:rPr>
              <a:t>  Death     </a:t>
            </a:r>
            <a:r>
              <a:rPr lang="en-US" sz="1400" b="0" baseline="0">
                <a:solidFill>
                  <a:srgbClr val="4D4D4D"/>
                </a:solidFill>
                <a:effectLst/>
                <a:latin typeface="Corbel" panose="020B0503020204020204" pitchFamily="34" charset="0"/>
                <a:ea typeface="+mn-ea"/>
                <a:cs typeface="+mn-cs"/>
              </a:rPr>
              <a:t>   </a:t>
            </a:r>
            <a:r>
              <a:rPr lang="en-US" sz="1200" b="0" baseline="0">
                <a:solidFill>
                  <a:srgbClr val="4D4D4D"/>
                </a:solidFill>
                <a:effectLst/>
                <a:latin typeface="Corbel" panose="020B0503020204020204" pitchFamily="34" charset="0"/>
                <a:ea typeface="+mn-ea"/>
                <a:cs typeface="+mn-cs"/>
                <a:sym typeface="Symbol" panose="05050102010706020507" pitchFamily="18" charset="2"/>
              </a:rPr>
              <a:t></a:t>
            </a:r>
            <a:r>
              <a:rPr lang="en-US" sz="1200" b="0" baseline="0">
                <a:solidFill>
                  <a:srgbClr val="4D4D4D"/>
                </a:solidFill>
                <a:effectLst/>
                <a:latin typeface="Corbel" panose="020B0503020204020204" pitchFamily="34" charset="0"/>
                <a:ea typeface="+mn-ea"/>
                <a:cs typeface="+mn-cs"/>
              </a:rPr>
              <a:t>  Crime </a:t>
            </a:r>
            <a:endParaRPr lang="en-US" sz="1400" b="0">
              <a:solidFill>
                <a:srgbClr val="4D4D4D"/>
              </a:solidFill>
              <a:effectLst/>
              <a:latin typeface="Corbel" panose="020B0503020204020204" pitchFamily="34" charset="0"/>
            </a:endParaRPr>
          </a:p>
          <a:p>
            <a:pPr eaLnBrk="1" fontAlgn="auto" latinLnBrk="0" hangingPunct="1"/>
            <a:r>
              <a:rPr lang="en-US" sz="1200" b="0" baseline="0">
                <a:solidFill>
                  <a:srgbClr val="4D4D4D"/>
                </a:solidFill>
                <a:effectLst/>
                <a:latin typeface="Corbel" panose="020B0503020204020204" pitchFamily="34" charset="0"/>
                <a:ea typeface="+mn-ea"/>
                <a:cs typeface="+mn-cs"/>
              </a:rPr>
              <a:t>   </a:t>
            </a:r>
            <a:r>
              <a:rPr lang="en-US" sz="1200" b="0" baseline="0">
                <a:solidFill>
                  <a:srgbClr val="4D4D4D"/>
                </a:solidFill>
                <a:effectLst/>
                <a:latin typeface="Corbel" panose="020B0503020204020204" pitchFamily="34" charset="0"/>
                <a:ea typeface="+mn-ea"/>
                <a:cs typeface="+mn-cs"/>
                <a:sym typeface="Symbol" panose="05050102010706020507" pitchFamily="18" charset="2"/>
              </a:rPr>
              <a:t></a:t>
            </a:r>
            <a:r>
              <a:rPr lang="en-US" sz="1200" b="0" baseline="0">
                <a:solidFill>
                  <a:srgbClr val="4D4D4D"/>
                </a:solidFill>
                <a:effectLst/>
                <a:latin typeface="Corbel" panose="020B0503020204020204" pitchFamily="34" charset="0"/>
                <a:ea typeface="+mn-ea"/>
                <a:cs typeface="+mn-cs"/>
              </a:rPr>
              <a:t>  Injury        </a:t>
            </a:r>
            <a:r>
              <a:rPr lang="en-US" sz="1200" b="0" baseline="0">
                <a:solidFill>
                  <a:srgbClr val="4D4D4D"/>
                </a:solidFill>
                <a:effectLst/>
                <a:latin typeface="Corbel" panose="020B0503020204020204" pitchFamily="34" charset="0"/>
                <a:ea typeface="+mn-ea"/>
                <a:cs typeface="+mn-cs"/>
                <a:sym typeface="Symbol" panose="05050102010706020507" pitchFamily="18" charset="2"/>
              </a:rPr>
              <a:t></a:t>
            </a:r>
            <a:r>
              <a:rPr lang="en-US" sz="1200" b="0" baseline="0">
                <a:solidFill>
                  <a:srgbClr val="4D4D4D"/>
                </a:solidFill>
                <a:effectLst/>
                <a:latin typeface="Corbel" panose="020B0503020204020204" pitchFamily="34" charset="0"/>
                <a:ea typeface="+mn-ea"/>
                <a:cs typeface="+mn-cs"/>
              </a:rPr>
              <a:t>  Illness </a:t>
            </a:r>
            <a:endParaRPr lang="en-US" sz="1200" b="0">
              <a:solidFill>
                <a:srgbClr val="4D4D4D"/>
              </a:solidFill>
              <a:effectLst/>
              <a:latin typeface="Corbel" panose="020B0503020204020204" pitchFamily="34" charset="0"/>
            </a:endParaRPr>
          </a:p>
          <a:p>
            <a:pPr eaLnBrk="1" fontAlgn="auto" latinLnBrk="0" hangingPunct="1"/>
            <a:r>
              <a:rPr lang="en-US" sz="1200" b="0" baseline="0">
                <a:solidFill>
                  <a:srgbClr val="727272"/>
                </a:solidFill>
                <a:effectLst/>
                <a:latin typeface="Corbel" panose="020B0503020204020204" pitchFamily="34" charset="0"/>
                <a:ea typeface="+mn-ea"/>
                <a:cs typeface="+mn-cs"/>
              </a:rPr>
              <a:t>   </a:t>
            </a:r>
            <a:endParaRPr lang="en-US" sz="2000" b="0">
              <a:solidFill>
                <a:srgbClr val="727272"/>
              </a:solidFill>
              <a:effectLst/>
              <a:latin typeface="Corbel" panose="020B0503020204020204" pitchFamily="34" charset="0"/>
            </a:endParaRPr>
          </a:p>
        </xdr:txBody>
      </xdr:sp>
      <xdr:sp macro="" textlink="">
        <xdr:nvSpPr>
          <xdr:cNvPr id="49" name="TextBox 48"/>
          <xdr:cNvSpPr txBox="1"/>
        </xdr:nvSpPr>
        <xdr:spPr>
          <a:xfrm>
            <a:off x="4914899" y="1571625"/>
            <a:ext cx="1390651" cy="933449"/>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3200" b="1" baseline="0">
                <a:solidFill>
                  <a:srgbClr val="BE5108"/>
                </a:solidFill>
                <a:effectLst/>
                <a:latin typeface="Corbel" panose="020B0503020204020204" pitchFamily="34" charset="0"/>
                <a:ea typeface="+mn-ea"/>
                <a:cs typeface="+mn-cs"/>
              </a:rPr>
              <a:t>$16.7 </a:t>
            </a:r>
            <a:br>
              <a:rPr lang="en-US" sz="3200" b="1" baseline="0">
                <a:solidFill>
                  <a:srgbClr val="BE5108"/>
                </a:solidFill>
                <a:effectLst/>
                <a:latin typeface="Corbel" panose="020B0503020204020204" pitchFamily="34" charset="0"/>
                <a:ea typeface="+mn-ea"/>
                <a:cs typeface="+mn-cs"/>
              </a:rPr>
            </a:br>
            <a:r>
              <a:rPr lang="en-US" sz="2000" b="1" baseline="0">
                <a:solidFill>
                  <a:srgbClr val="BE5108"/>
                </a:solidFill>
                <a:effectLst/>
                <a:latin typeface="Corbel" panose="020B0503020204020204" pitchFamily="34" charset="0"/>
                <a:ea typeface="+mn-ea"/>
                <a:cs typeface="+mn-cs"/>
              </a:rPr>
              <a:t>Million </a:t>
            </a:r>
            <a:endParaRPr lang="en-US" sz="2000" b="0">
              <a:solidFill>
                <a:schemeClr val="tx1">
                  <a:lumMod val="65000"/>
                  <a:lumOff val="35000"/>
                </a:schemeClr>
              </a:solidFill>
              <a:effectLst/>
              <a:latin typeface="Corbel" panose="020B0503020204020204" pitchFamily="34" charset="0"/>
            </a:endParaRPr>
          </a:p>
        </xdr:txBody>
      </xdr:sp>
      <xdr:sp macro="" textlink="">
        <xdr:nvSpPr>
          <xdr:cNvPr id="47" name="TextBox 46"/>
          <xdr:cNvSpPr txBox="1"/>
        </xdr:nvSpPr>
        <xdr:spPr>
          <a:xfrm>
            <a:off x="561976" y="2247900"/>
            <a:ext cx="3390900" cy="238125"/>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1000" baseline="0">
                <a:solidFill>
                  <a:srgbClr val="4D4D4D"/>
                </a:solidFill>
                <a:effectLst/>
                <a:latin typeface="Corbel" panose="020B0503020204020204" pitchFamily="34" charset="0"/>
                <a:ea typeface="+mn-ea"/>
                <a:cs typeface="+mn-cs"/>
              </a:rPr>
              <a:t>(The Burden of Excessive Alcohol Use in Wisconsin, 2012)</a:t>
            </a:r>
            <a:r>
              <a:rPr lang="en-US" sz="1000">
                <a:solidFill>
                  <a:srgbClr val="4D4D4D"/>
                </a:solidFill>
                <a:effectLst/>
                <a:latin typeface="Corbel" panose="020B0503020204020204" pitchFamily="34" charset="0"/>
                <a:ea typeface="+mn-ea"/>
                <a:cs typeface="+mn-cs"/>
              </a:rPr>
              <a:t>  </a:t>
            </a:r>
            <a:endParaRPr lang="en-US" sz="1000">
              <a:solidFill>
                <a:srgbClr val="4D4D4D"/>
              </a:solidFill>
              <a:effectLst/>
              <a:latin typeface="Corbel" panose="020B0503020204020204" pitchFamily="34" charset="0"/>
            </a:endParaRPr>
          </a:p>
          <a:p>
            <a:pPr eaLnBrk="1" fontAlgn="auto" latinLnBrk="0" hangingPunct="1"/>
            <a:endParaRPr lang="en-US" sz="2000" b="0">
              <a:solidFill>
                <a:schemeClr val="tx1">
                  <a:lumMod val="65000"/>
                  <a:lumOff val="35000"/>
                </a:schemeClr>
              </a:solidFill>
              <a:effectLst/>
              <a:latin typeface="Corbel" panose="020B0503020204020204" pitchFamily="34" charset="0"/>
            </a:endParaRPr>
          </a:p>
        </xdr:txBody>
      </xdr:sp>
    </xdr:grpSp>
    <xdr:clientData/>
  </xdr:twoCellAnchor>
  <xdr:twoCellAnchor>
    <xdr:from>
      <xdr:col>0</xdr:col>
      <xdr:colOff>581026</xdr:colOff>
      <xdr:row>11</xdr:row>
      <xdr:rowOff>85725</xdr:rowOff>
    </xdr:from>
    <xdr:to>
      <xdr:col>8</xdr:col>
      <xdr:colOff>133351</xdr:colOff>
      <xdr:row>13</xdr:row>
      <xdr:rowOff>19050</xdr:rowOff>
    </xdr:to>
    <xdr:sp macro="" textlink="">
      <xdr:nvSpPr>
        <xdr:cNvPr id="48" name="TextBox 47"/>
        <xdr:cNvSpPr txBox="1"/>
      </xdr:nvSpPr>
      <xdr:spPr>
        <a:xfrm>
          <a:off x="581026" y="2181225"/>
          <a:ext cx="4438650" cy="314325"/>
        </a:xfrm>
        <a:prstGeom prst="rect">
          <a:avLst/>
        </a:prstGeom>
        <a:solidFill>
          <a:srgbClr val="C3E99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1200" b="0" baseline="0">
              <a:solidFill>
                <a:srgbClr val="4D4D4D"/>
              </a:solidFill>
              <a:effectLst/>
              <a:latin typeface="Corbel" panose="020B0503020204020204" pitchFamily="34" charset="0"/>
              <a:ea typeface="+mn-ea"/>
              <a:cs typeface="+mn-cs"/>
            </a:rPr>
            <a:t>Each year, excessive alcohol use costs ABCDEFG county's taxpayers </a:t>
          </a:r>
        </a:p>
      </xdr:txBody>
    </xdr:sp>
    <xdr:clientData/>
  </xdr:twoCellAnchor>
  <xdr:twoCellAnchor>
    <xdr:from>
      <xdr:col>13</xdr:col>
      <xdr:colOff>304800</xdr:colOff>
      <xdr:row>3</xdr:row>
      <xdr:rowOff>95250</xdr:rowOff>
    </xdr:from>
    <xdr:to>
      <xdr:col>22</xdr:col>
      <xdr:colOff>95250</xdr:colOff>
      <xdr:row>33</xdr:row>
      <xdr:rowOff>57150</xdr:rowOff>
    </xdr:to>
    <xdr:sp macro="" textlink="">
      <xdr:nvSpPr>
        <xdr:cNvPr id="3" name="TextBox 2"/>
        <xdr:cNvSpPr txBox="1"/>
      </xdr:nvSpPr>
      <xdr:spPr>
        <a:xfrm>
          <a:off x="8239125" y="666750"/>
          <a:ext cx="5276850" cy="5848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tx1">
                  <a:lumMod val="75000"/>
                  <a:lumOff val="25000"/>
                </a:schemeClr>
              </a:solidFill>
              <a:effectLst/>
              <a:latin typeface="Corbel" panose="020B0503020204020204" pitchFamily="34" charset="0"/>
              <a:ea typeface="+mn-ea"/>
              <a:cs typeface="+mn-cs"/>
            </a:rPr>
            <a:t>Notes to Users:</a:t>
          </a:r>
        </a:p>
        <a:p>
          <a:endParaRPr lang="en-US" sz="1100">
            <a:solidFill>
              <a:srgbClr val="FF0000"/>
            </a:solidFill>
            <a:effectLst/>
            <a:latin typeface="Corbel" panose="020B0503020204020204" pitchFamily="34" charset="0"/>
            <a:ea typeface="+mn-ea"/>
            <a:cs typeface="+mn-cs"/>
          </a:endParaRPr>
        </a:p>
        <a:p>
          <a:r>
            <a:rPr lang="en-US" sz="1100" b="1">
              <a:solidFill>
                <a:srgbClr val="FF0000"/>
              </a:solidFill>
              <a:effectLst/>
              <a:latin typeface="Corbel" panose="020B0503020204020204" pitchFamily="34" charset="0"/>
              <a:ea typeface="+mn-ea"/>
              <a:cs typeface="+mn-cs"/>
            </a:rPr>
            <a:t>DO</a:t>
          </a:r>
          <a:r>
            <a:rPr lang="en-US" sz="1100" b="1" baseline="0">
              <a:solidFill>
                <a:srgbClr val="FF0000"/>
              </a:solidFill>
              <a:effectLst/>
              <a:latin typeface="Corbel" panose="020B0503020204020204" pitchFamily="34" charset="0"/>
              <a:ea typeface="+mn-ea"/>
              <a:cs typeface="+mn-cs"/>
            </a:rPr>
            <a:t> NOT</a:t>
          </a:r>
          <a:r>
            <a:rPr lang="en-US" sz="1100" b="1">
              <a:solidFill>
                <a:srgbClr val="FF0000"/>
              </a:solidFill>
              <a:effectLst/>
              <a:latin typeface="Corbel" panose="020B0503020204020204" pitchFamily="34" charset="0"/>
              <a:ea typeface="+mn-ea"/>
              <a:cs typeface="+mn-cs"/>
            </a:rPr>
            <a:t> ENTER DATA on this</a:t>
          </a:r>
          <a:r>
            <a:rPr lang="en-US" sz="1100" b="1" baseline="0">
              <a:solidFill>
                <a:srgbClr val="FF0000"/>
              </a:solidFill>
              <a:effectLst/>
              <a:latin typeface="Corbel" panose="020B0503020204020204" pitchFamily="34" charset="0"/>
              <a:ea typeface="+mn-ea"/>
              <a:cs typeface="+mn-cs"/>
            </a:rPr>
            <a:t> </a:t>
          </a:r>
          <a:r>
            <a:rPr lang="en-US" sz="1100" b="1">
              <a:solidFill>
                <a:srgbClr val="FF0000"/>
              </a:solidFill>
              <a:effectLst/>
              <a:latin typeface="Corbel" panose="020B0503020204020204" pitchFamily="34" charset="0"/>
              <a:ea typeface="+mn-ea"/>
              <a:cs typeface="+mn-cs"/>
            </a:rPr>
            <a:t>tab!  </a:t>
          </a:r>
          <a:r>
            <a:rPr lang="en-US" sz="1100">
              <a:solidFill>
                <a:schemeClr val="dk1"/>
              </a:solidFill>
              <a:effectLst/>
              <a:latin typeface="Corbel" panose="020B0503020204020204" pitchFamily="34" charset="0"/>
              <a:ea typeface="+mn-ea"/>
              <a:cs typeface="+mn-cs"/>
            </a:rPr>
            <a:t>The charts on this report draw data from the Tables &amp; Charts tab, which in turn pulls data</a:t>
          </a:r>
          <a:r>
            <a:rPr lang="en-US" sz="1100" baseline="0">
              <a:solidFill>
                <a:schemeClr val="dk1"/>
              </a:solidFill>
              <a:effectLst/>
              <a:latin typeface="Corbel" panose="020B0503020204020204" pitchFamily="34" charset="0"/>
              <a:ea typeface="+mn-ea"/>
              <a:cs typeface="+mn-cs"/>
            </a:rPr>
            <a:t> from the </a:t>
          </a:r>
          <a:r>
            <a:rPr lang="en-US" sz="1100">
              <a:solidFill>
                <a:schemeClr val="dk1"/>
              </a:solidFill>
              <a:effectLst/>
              <a:latin typeface="Corbel" panose="020B0503020204020204" pitchFamily="34" charset="0"/>
              <a:ea typeface="+mn-ea"/>
              <a:cs typeface="+mn-cs"/>
            </a:rPr>
            <a:t>data source tabs in this document (YRBS, BRFSS, Epi Report, and Outlet Density).  There is no need to input data multiple</a:t>
          </a:r>
          <a:r>
            <a:rPr lang="en-US" sz="1100" baseline="0">
              <a:solidFill>
                <a:schemeClr val="dk1"/>
              </a:solidFill>
              <a:effectLst/>
              <a:latin typeface="Corbel" panose="020B0503020204020204" pitchFamily="34" charset="0"/>
              <a:ea typeface="+mn-ea"/>
              <a:cs typeface="+mn-cs"/>
            </a:rPr>
            <a:t> times</a:t>
          </a:r>
          <a:r>
            <a:rPr lang="en-US" sz="1100">
              <a:solidFill>
                <a:schemeClr val="dk1"/>
              </a:solidFill>
              <a:effectLst/>
              <a:latin typeface="Corbel" panose="020B0503020204020204" pitchFamily="34" charset="0"/>
              <a:ea typeface="+mn-ea"/>
              <a:cs typeface="+mn-cs"/>
            </a:rPr>
            <a:t>.  To enter your data, go to the appropriate data source tab.</a:t>
          </a:r>
          <a:br>
            <a:rPr lang="en-US" sz="1100">
              <a:solidFill>
                <a:schemeClr val="dk1"/>
              </a:solidFill>
              <a:effectLst/>
              <a:latin typeface="Corbel" panose="020B0503020204020204" pitchFamily="34" charset="0"/>
              <a:ea typeface="+mn-ea"/>
              <a:cs typeface="+mn-cs"/>
            </a:rPr>
          </a:br>
          <a:r>
            <a:rPr lang="en-US" sz="1100">
              <a:solidFill>
                <a:schemeClr val="dk1"/>
              </a:solidFill>
              <a:effectLst/>
              <a:latin typeface="Corbel" panose="020B0503020204020204" pitchFamily="34" charset="0"/>
              <a:ea typeface="+mn-ea"/>
              <a:cs typeface="+mn-cs"/>
            </a:rPr>
            <a:t> </a:t>
          </a:r>
          <a:endParaRPr lang="en-US">
            <a:effectLst/>
            <a:latin typeface="Corbel" panose="020B0503020204020204" pitchFamily="34" charset="0"/>
          </a:endParaRPr>
        </a:p>
        <a:p>
          <a:r>
            <a:rPr lang="en-US" sz="1100" b="1">
              <a:solidFill>
                <a:srgbClr val="FF0000"/>
              </a:solidFill>
              <a:effectLst/>
              <a:latin typeface="Corbel" panose="020B0503020204020204" pitchFamily="34" charset="0"/>
              <a:ea typeface="+mn-ea"/>
              <a:cs typeface="+mn-cs"/>
            </a:rPr>
            <a:t>YOU WILL NEED TO CHANGE ALL CHART TITLES</a:t>
          </a:r>
          <a:r>
            <a:rPr lang="en-US" sz="1100" b="1">
              <a:solidFill>
                <a:schemeClr val="dk1"/>
              </a:solidFill>
              <a:effectLst/>
              <a:latin typeface="Corbel" panose="020B0503020204020204" pitchFamily="34" charset="0"/>
              <a:ea typeface="+mn-ea"/>
              <a:cs typeface="+mn-cs"/>
            </a:rPr>
            <a:t> </a:t>
          </a:r>
          <a:r>
            <a:rPr lang="en-US" sz="1100">
              <a:solidFill>
                <a:schemeClr val="dk1"/>
              </a:solidFill>
              <a:effectLst/>
              <a:latin typeface="Corbel" panose="020B0503020204020204" pitchFamily="34" charset="0"/>
              <a:ea typeface="+mn-ea"/>
              <a:cs typeface="+mn-cs"/>
            </a:rPr>
            <a:t>on this report.  Data, but not chart titles, are automatically updated from the Tables &amp;</a:t>
          </a:r>
          <a:r>
            <a:rPr lang="en-US" sz="1100" baseline="0">
              <a:solidFill>
                <a:schemeClr val="dk1"/>
              </a:solidFill>
              <a:effectLst/>
              <a:latin typeface="Corbel" panose="020B0503020204020204" pitchFamily="34" charset="0"/>
              <a:ea typeface="+mn-ea"/>
              <a:cs typeface="+mn-cs"/>
            </a:rPr>
            <a:t> Charts tab.  </a:t>
          </a:r>
          <a:r>
            <a:rPr lang="en-US" sz="1100" b="1" baseline="0">
              <a:solidFill>
                <a:srgbClr val="FF0000"/>
              </a:solidFill>
              <a:effectLst/>
              <a:latin typeface="Corbel" panose="020B0503020204020204" pitchFamily="34" charset="0"/>
              <a:ea typeface="+mn-ea"/>
              <a:cs typeface="+mn-cs"/>
            </a:rPr>
            <a:t>You will also need to change the title of the report, sidebars, and the text inside the filetab shapes.</a:t>
          </a:r>
          <a:endParaRPr lang="en-US">
            <a:solidFill>
              <a:srgbClr val="FF0000"/>
            </a:solidFill>
            <a:effectLst/>
            <a:latin typeface="Corbel" panose="020B0503020204020204" pitchFamily="34" charset="0"/>
          </a:endParaRPr>
        </a:p>
        <a:p>
          <a:r>
            <a:rPr lang="en-US" sz="1100">
              <a:solidFill>
                <a:schemeClr val="dk1"/>
              </a:solidFill>
              <a:effectLst/>
              <a:latin typeface="Corbel" panose="020B0503020204020204" pitchFamily="34" charset="0"/>
              <a:ea typeface="+mn-ea"/>
              <a:cs typeface="+mn-cs"/>
            </a:rPr>
            <a:t> </a:t>
          </a:r>
          <a:r>
            <a:rPr lang="en-US" sz="1100" b="1" cap="all">
              <a:solidFill>
                <a:schemeClr val="dk1"/>
              </a:solidFill>
              <a:effectLst/>
              <a:latin typeface="Corbel" panose="020B0503020204020204" pitchFamily="34" charset="0"/>
              <a:ea typeface="+mn-ea"/>
              <a:cs typeface="+mn-cs"/>
            </a:rPr>
            <a:t/>
          </a:r>
          <a:br>
            <a:rPr lang="en-US" sz="1100" b="1" cap="all">
              <a:solidFill>
                <a:schemeClr val="dk1"/>
              </a:solidFill>
              <a:effectLst/>
              <a:latin typeface="Corbel" panose="020B0503020204020204" pitchFamily="34" charset="0"/>
              <a:ea typeface="+mn-ea"/>
              <a:cs typeface="+mn-cs"/>
            </a:rPr>
          </a:br>
          <a:r>
            <a:rPr lang="en-US" sz="1100" b="1">
              <a:solidFill>
                <a:srgbClr val="FF0000"/>
              </a:solidFill>
              <a:effectLst/>
              <a:latin typeface="Corbel" panose="020B0503020204020204" pitchFamily="34" charset="0"/>
              <a:ea typeface="+mn-ea"/>
              <a:cs typeface="+mn-cs"/>
            </a:rPr>
            <a:t>For detailed instructions on how create a Dashboard Report for your community, please see </a:t>
          </a:r>
          <a:r>
            <a:rPr lang="en-US" sz="1100" b="1" i="1">
              <a:solidFill>
                <a:srgbClr val="FF0000"/>
              </a:solidFill>
              <a:effectLst/>
              <a:latin typeface="Corbel" panose="020B0503020204020204" pitchFamily="34" charset="0"/>
              <a:ea typeface="+mn-ea"/>
              <a:cs typeface="+mn-cs"/>
            </a:rPr>
            <a:t>User Guide</a:t>
          </a:r>
          <a:r>
            <a:rPr lang="en-US" sz="1100" b="1" i="1">
              <a:solidFill>
                <a:schemeClr val="dk1"/>
              </a:solidFill>
              <a:effectLst/>
              <a:latin typeface="Corbel" panose="020B0503020204020204" pitchFamily="34" charset="0"/>
              <a:ea typeface="+mn-ea"/>
              <a:cs typeface="+mn-cs"/>
            </a:rPr>
            <a:t>:  </a:t>
          </a:r>
          <a:r>
            <a:rPr lang="en-US" sz="1100" i="1">
              <a:solidFill>
                <a:schemeClr val="dk1"/>
              </a:solidFill>
              <a:effectLst/>
              <a:latin typeface="Corbel" panose="020B0503020204020204" pitchFamily="34" charset="0"/>
              <a:ea typeface="+mn-ea"/>
              <a:cs typeface="+mn-cs"/>
            </a:rPr>
            <a:t>A Companion to the Sample Dashboard for Measuring the Progress and Impact of Alcohol-Related Initiatives</a:t>
          </a:r>
          <a:r>
            <a:rPr lang="en-US" sz="1100">
              <a:solidFill>
                <a:schemeClr val="dk1"/>
              </a:solidFill>
              <a:effectLst/>
              <a:latin typeface="Corbel" panose="020B0503020204020204" pitchFamily="34" charset="0"/>
              <a:ea typeface="+mn-ea"/>
              <a:cs typeface="+mn-cs"/>
            </a:rPr>
            <a:t>, available at www.wicommunityhealth.org on the CHIA Resources page under the Alcohol-Related Resources tab.  </a:t>
          </a:r>
        </a:p>
        <a:p>
          <a:endParaRPr lang="en-US">
            <a:effectLst/>
            <a:latin typeface="Corbel" panose="020B0503020204020204" pitchFamily="34" charset="0"/>
          </a:endParaRPr>
        </a:p>
        <a:p>
          <a:r>
            <a:rPr lang="en-US" sz="1100">
              <a:solidFill>
                <a:srgbClr val="FF0000"/>
              </a:solidFill>
              <a:effectLst/>
              <a:latin typeface="Corbel" panose="020B0503020204020204" pitchFamily="34" charset="0"/>
              <a:ea typeface="+mn-ea"/>
              <a:cs typeface="+mn-cs"/>
            </a:rPr>
            <a:t>This Dashboard Report can be printed as a two-page document.</a:t>
          </a:r>
          <a:br>
            <a:rPr lang="en-US" sz="1100">
              <a:solidFill>
                <a:srgbClr val="FF0000"/>
              </a:solidFill>
              <a:effectLst/>
              <a:latin typeface="Corbel" panose="020B0503020204020204" pitchFamily="34" charset="0"/>
              <a:ea typeface="+mn-ea"/>
              <a:cs typeface="+mn-cs"/>
            </a:rPr>
          </a:br>
          <a:endParaRPr lang="en-US">
            <a:solidFill>
              <a:srgbClr val="FF0000"/>
            </a:solidFill>
            <a:effectLst/>
            <a:latin typeface="Corbel" panose="020B0503020204020204" pitchFamily="34" charset="0"/>
          </a:endParaRPr>
        </a:p>
        <a:p>
          <a:r>
            <a:rPr lang="en-US" sz="1100">
              <a:solidFill>
                <a:schemeClr val="dk1"/>
              </a:solidFill>
              <a:effectLst/>
              <a:latin typeface="Corbel" panose="020B0503020204020204" pitchFamily="34" charset="0"/>
              <a:ea typeface="+mn-ea"/>
              <a:cs typeface="+mn-cs"/>
            </a:rPr>
            <a:t>As detailed in the User Guide, here are icons to use for the sidebar display on the second page of the Dashboard Report:</a:t>
          </a:r>
          <a:endParaRPr lang="en-US">
            <a:effectLst/>
            <a:latin typeface="Corbel" panose="020B0503020204020204" pitchFamily="34" charset="0"/>
          </a:endParaRPr>
        </a:p>
        <a:p>
          <a:endParaRPr lang="en-US" sz="1100">
            <a:latin typeface="Corbel" panose="020B0503020204020204" pitchFamily="34" charset="0"/>
          </a:endParaRPr>
        </a:p>
        <a:p>
          <a:endParaRPr lang="en-US" sz="1100"/>
        </a:p>
      </xdr:txBody>
    </xdr:sp>
    <xdr:clientData/>
  </xdr:twoCellAnchor>
  <xdr:twoCellAnchor>
    <xdr:from>
      <xdr:col>14</xdr:col>
      <xdr:colOff>571500</xdr:colOff>
      <xdr:row>24</xdr:row>
      <xdr:rowOff>19050</xdr:rowOff>
    </xdr:from>
    <xdr:to>
      <xdr:col>16</xdr:col>
      <xdr:colOff>361950</xdr:colOff>
      <xdr:row>26</xdr:row>
      <xdr:rowOff>85725</xdr:rowOff>
    </xdr:to>
    <xdr:pic>
      <xdr:nvPicPr>
        <xdr:cNvPr id="59" name="Picture 34"/>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l="-1228" t="-12340" r="-1552"/>
        <a:stretch>
          <a:fillRect/>
        </a:stretch>
      </xdr:blipFill>
      <xdr:spPr bwMode="auto">
        <a:xfrm>
          <a:off x="9115425" y="4638675"/>
          <a:ext cx="100965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542925</xdr:colOff>
      <xdr:row>24</xdr:row>
      <xdr:rowOff>9525</xdr:rowOff>
    </xdr:from>
    <xdr:to>
      <xdr:col>17</xdr:col>
      <xdr:colOff>238125</xdr:colOff>
      <xdr:row>26</xdr:row>
      <xdr:rowOff>76200</xdr:rowOff>
    </xdr:to>
    <xdr:pic>
      <xdr:nvPicPr>
        <xdr:cNvPr id="60" name="Picture 59"/>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l="-4121" t="-13985"/>
        <a:stretch>
          <a:fillRect/>
        </a:stretch>
      </xdr:blipFill>
      <xdr:spPr bwMode="auto">
        <a:xfrm>
          <a:off x="10306050" y="4629150"/>
          <a:ext cx="30480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333375</xdr:colOff>
      <xdr:row>24</xdr:row>
      <xdr:rowOff>38100</xdr:rowOff>
    </xdr:from>
    <xdr:to>
      <xdr:col>19</xdr:col>
      <xdr:colOff>123825</xdr:colOff>
      <xdr:row>26</xdr:row>
      <xdr:rowOff>95250</xdr:rowOff>
    </xdr:to>
    <xdr:pic>
      <xdr:nvPicPr>
        <xdr:cNvPr id="61" name="Picture 68"/>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l="-1222" t="-10738" r="-964"/>
        <a:stretch>
          <a:fillRect/>
        </a:stretch>
      </xdr:blipFill>
      <xdr:spPr bwMode="auto">
        <a:xfrm>
          <a:off x="10706100" y="4657725"/>
          <a:ext cx="100965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19</xdr:col>
      <xdr:colOff>171450</xdr:colOff>
      <xdr:row>24</xdr:row>
      <xdr:rowOff>28575</xdr:rowOff>
    </xdr:from>
    <xdr:to>
      <xdr:col>19</xdr:col>
      <xdr:colOff>504825</xdr:colOff>
      <xdr:row>26</xdr:row>
      <xdr:rowOff>85725</xdr:rowOff>
    </xdr:to>
    <xdr:pic>
      <xdr:nvPicPr>
        <xdr:cNvPr id="62" name="Picture 69"/>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l="-4034" t="-14215" r="-7219"/>
        <a:stretch>
          <a:fillRect/>
        </a:stretch>
      </xdr:blipFill>
      <xdr:spPr bwMode="auto">
        <a:xfrm>
          <a:off x="11763375" y="4648200"/>
          <a:ext cx="333375"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c:userShapes xmlns:c="http://schemas.openxmlformats.org/drawingml/2006/chart">
  <cdr:relSizeAnchor xmlns:cdr="http://schemas.openxmlformats.org/drawingml/2006/chartDrawing">
    <cdr:from>
      <cdr:x>0.06019</cdr:x>
      <cdr:y>0.0575</cdr:y>
    </cdr:from>
    <cdr:to>
      <cdr:x>1</cdr:x>
      <cdr:y>0.43184</cdr:y>
    </cdr:to>
    <cdr:sp macro="" textlink="">
      <cdr:nvSpPr>
        <cdr:cNvPr id="2" name="TextBox 1"/>
        <cdr:cNvSpPr txBox="1"/>
      </cdr:nvSpPr>
      <cdr:spPr>
        <a:xfrm xmlns:a="http://schemas.openxmlformats.org/drawingml/2006/main">
          <a:off x="247650" y="147218"/>
          <a:ext cx="3867150" cy="95843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200" b="1">
              <a:solidFill>
                <a:schemeClr val="tx1">
                  <a:lumMod val="65000"/>
                  <a:lumOff val="35000"/>
                </a:schemeClr>
              </a:solidFill>
              <a:effectLst/>
              <a:latin typeface="Corbel" panose="020B0503020204020204" pitchFamily="34" charset="0"/>
              <a:ea typeface="+mn-ea"/>
              <a:cs typeface="+mn-cs"/>
            </a:rPr>
            <a:t>In 2013, the percent of youth who drank in the previous month</a:t>
          </a:r>
          <a:r>
            <a:rPr lang="en-US" sz="1200" b="1" baseline="0">
              <a:solidFill>
                <a:schemeClr val="tx1">
                  <a:lumMod val="65000"/>
                  <a:lumOff val="35000"/>
                </a:schemeClr>
              </a:solidFill>
              <a:effectLst/>
              <a:latin typeface="Corbel" panose="020B0503020204020204" pitchFamily="34" charset="0"/>
              <a:ea typeface="+mn-ea"/>
              <a:cs typeface="+mn-cs"/>
            </a:rPr>
            <a:t> </a:t>
          </a:r>
          <a:r>
            <a:rPr lang="en-US" sz="1200" b="1">
              <a:solidFill>
                <a:schemeClr val="tx1">
                  <a:lumMod val="65000"/>
                  <a:lumOff val="35000"/>
                </a:schemeClr>
              </a:solidFill>
              <a:effectLst/>
              <a:latin typeface="Corbel" panose="020B0503020204020204" pitchFamily="34" charset="0"/>
              <a:ea typeface="+mn-ea"/>
              <a:cs typeface="+mn-cs"/>
            </a:rPr>
            <a:t>dropped below the state average.  </a:t>
          </a:r>
          <a:endParaRPr lang="en-US" sz="1600" b="1">
            <a:solidFill>
              <a:schemeClr val="tx1">
                <a:lumMod val="65000"/>
                <a:lumOff val="35000"/>
              </a:schemeClr>
            </a:solidFill>
            <a:effectLst/>
            <a:latin typeface="Corbel" panose="020B0503020204020204" pitchFamily="34" charset="0"/>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0.06019</cdr:x>
      <cdr:y>0.1565</cdr:y>
    </cdr:from>
    <cdr:to>
      <cdr:x>1</cdr:x>
      <cdr:y>0.42785</cdr:y>
    </cdr:to>
    <cdr:sp macro="" textlink="">
      <cdr:nvSpPr>
        <cdr:cNvPr id="2" name="TextBox 1"/>
        <cdr:cNvSpPr txBox="1"/>
      </cdr:nvSpPr>
      <cdr:spPr>
        <a:xfrm xmlns:a="http://schemas.openxmlformats.org/drawingml/2006/main">
          <a:off x="247650" y="400698"/>
          <a:ext cx="3867149" cy="69474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The percent of youth who drank before age 13 has steadily declined to the state average.</a:t>
          </a:r>
          <a:endParaRPr lang="en-US" sz="1200" b="1">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cdr:x>
      <cdr:y>0.04607</cdr:y>
    </cdr:from>
    <cdr:to>
      <cdr:x>0.99762</cdr:x>
      <cdr:y>0.42267</cdr:y>
    </cdr:to>
    <cdr:sp macro="" textlink="">
      <cdr:nvSpPr>
        <cdr:cNvPr id="2" name="TextBox 1"/>
        <cdr:cNvSpPr txBox="1"/>
      </cdr:nvSpPr>
      <cdr:spPr>
        <a:xfrm xmlns:a="http://schemas.openxmlformats.org/drawingml/2006/main">
          <a:off x="0" y="109538"/>
          <a:ext cx="3990980" cy="89534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rtl="0" eaLnBrk="1" fontAlgn="auto" latinLnBrk="0" hangingPunct="1"/>
          <a:r>
            <a:rPr lang="en-US" sz="1200" b="1" i="0" baseline="0">
              <a:solidFill>
                <a:schemeClr val="tx1">
                  <a:lumMod val="65000"/>
                  <a:lumOff val="35000"/>
                </a:schemeClr>
              </a:solidFill>
              <a:effectLst/>
              <a:latin typeface="Corbel" panose="020B0503020204020204" pitchFamily="34" charset="0"/>
              <a:ea typeface="+mn-ea"/>
              <a:cs typeface="+mn-cs"/>
            </a:rPr>
            <a:t>Over a third of ABCDEFG County adults binge drink. </a:t>
          </a:r>
          <a:r>
            <a:rPr lang="en-US" sz="1200" b="0" i="0" baseline="0">
              <a:solidFill>
                <a:schemeClr val="tx1">
                  <a:lumMod val="65000"/>
                  <a:lumOff val="35000"/>
                </a:schemeClr>
              </a:solidFill>
              <a:effectLst/>
              <a:latin typeface="Corbel" panose="020B0503020204020204" pitchFamily="34" charset="0"/>
              <a:ea typeface="+mn-ea"/>
              <a:cs typeface="+mn-cs"/>
            </a:rPr>
            <a:t>This rate is 1.4 times the state average and over twice the national average. </a:t>
          </a:r>
          <a:r>
            <a:rPr lang="en-US" sz="1000" baseline="0">
              <a:solidFill>
                <a:schemeClr val="tx1">
                  <a:lumMod val="65000"/>
                  <a:lumOff val="35000"/>
                </a:schemeClr>
              </a:solidFill>
              <a:effectLst/>
              <a:latin typeface="Corbel" panose="020B0503020204020204" pitchFamily="34" charset="0"/>
              <a:ea typeface="+mn-ea"/>
              <a:cs typeface="+mn-cs"/>
            </a:rPr>
            <a:t>S</a:t>
          </a:r>
          <a:r>
            <a:rPr lang="en-US" sz="1000">
              <a:solidFill>
                <a:schemeClr val="tx1">
                  <a:lumMod val="65000"/>
                  <a:lumOff val="35000"/>
                </a:schemeClr>
              </a:solidFill>
              <a:effectLst/>
              <a:latin typeface="Corbel" panose="020B0503020204020204" pitchFamily="34" charset="0"/>
              <a:ea typeface="+mn-ea"/>
              <a:cs typeface="+mn-cs"/>
            </a:rPr>
            <a:t>ource:</a:t>
          </a:r>
          <a:r>
            <a:rPr lang="en-US" sz="1000" baseline="0">
              <a:solidFill>
                <a:schemeClr val="tx1">
                  <a:lumMod val="65000"/>
                  <a:lumOff val="35000"/>
                </a:schemeClr>
              </a:solidFill>
              <a:effectLst/>
              <a:latin typeface="Corbel" panose="020B0503020204020204" pitchFamily="34" charset="0"/>
              <a:ea typeface="+mn-ea"/>
              <a:cs typeface="+mn-cs"/>
            </a:rPr>
            <a:t> </a:t>
          </a:r>
          <a:r>
            <a:rPr lang="en-US" sz="1000">
              <a:solidFill>
                <a:schemeClr val="tx1">
                  <a:lumMod val="65000"/>
                  <a:lumOff val="35000"/>
                </a:schemeClr>
              </a:solidFill>
              <a:effectLst/>
              <a:latin typeface="Corbel" panose="020B0503020204020204" pitchFamily="34" charset="0"/>
              <a:ea typeface="+mn-ea"/>
              <a:cs typeface="+mn-cs"/>
            </a:rPr>
            <a:t> </a:t>
          </a:r>
          <a:r>
            <a:rPr lang="en-US" sz="1000" b="0" i="0" baseline="0">
              <a:solidFill>
                <a:schemeClr val="tx1">
                  <a:lumMod val="65000"/>
                  <a:lumOff val="35000"/>
                </a:schemeClr>
              </a:solidFill>
              <a:effectLst/>
              <a:latin typeface="Corbel" panose="020B0503020204020204" pitchFamily="34" charset="0"/>
              <a:ea typeface="+mn-ea"/>
              <a:cs typeface="+mn-cs"/>
            </a:rPr>
            <a:t>Behavioral Risk Factor Surveillance System</a:t>
          </a:r>
          <a:r>
            <a:rPr lang="en-US" sz="1000">
              <a:solidFill>
                <a:schemeClr val="tx1">
                  <a:lumMod val="65000"/>
                  <a:lumOff val="35000"/>
                </a:schemeClr>
              </a:solidFill>
              <a:effectLst/>
              <a:latin typeface="Corbel" panose="020B0503020204020204" pitchFamily="34" charset="0"/>
              <a:ea typeface="+mn-ea"/>
              <a:cs typeface="+mn-cs"/>
            </a:rPr>
            <a:t>  </a:t>
          </a:r>
          <a:r>
            <a:rPr lang="en-US" sz="1000" b="0" i="0" baseline="0">
              <a:solidFill>
                <a:schemeClr val="tx1">
                  <a:lumMod val="65000"/>
                  <a:lumOff val="35000"/>
                </a:schemeClr>
              </a:solidFill>
              <a:effectLst/>
              <a:latin typeface="Corbel" panose="020B0503020204020204" pitchFamily="34" charset="0"/>
              <a:ea typeface="+mn-ea"/>
              <a:cs typeface="+mn-cs"/>
            </a:rPr>
            <a:t> </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0.44792</cdr:x>
      <cdr:y>0.41005</cdr:y>
    </cdr:from>
    <cdr:to>
      <cdr:x>0.9375</cdr:x>
      <cdr:y>0.60797</cdr:y>
    </cdr:to>
    <cdr:sp macro="" textlink="">
      <cdr:nvSpPr>
        <cdr:cNvPr id="2" name="TextBox 1"/>
        <cdr:cNvSpPr txBox="1"/>
      </cdr:nvSpPr>
      <cdr:spPr>
        <a:xfrm xmlns:a="http://schemas.openxmlformats.org/drawingml/2006/main">
          <a:off x="1843101" y="1049859"/>
          <a:ext cx="2014524" cy="5067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050">
              <a:solidFill>
                <a:srgbClr val="BE5108"/>
              </a:solidFill>
              <a:latin typeface="Corbel" panose="020B0503020204020204" pitchFamily="34" charset="0"/>
            </a:rPr>
            <a:t>Social</a:t>
          </a:r>
          <a:r>
            <a:rPr lang="en-US" sz="1050" baseline="0">
              <a:solidFill>
                <a:srgbClr val="BE5108"/>
              </a:solidFill>
              <a:latin typeface="Corbel" panose="020B0503020204020204" pitchFamily="34" charset="0"/>
            </a:rPr>
            <a:t> Host Ordinances adopted in # municipalities</a:t>
          </a:r>
          <a:endParaRPr lang="en-US" sz="1050">
            <a:solidFill>
              <a:srgbClr val="BE5108"/>
            </a:solidFill>
            <a:latin typeface="Corbel" panose="020B0503020204020204" pitchFamily="34" charset="0"/>
          </a:endParaRPr>
        </a:p>
      </cdr:txBody>
    </cdr:sp>
  </cdr:relSizeAnchor>
  <cdr:relSizeAnchor xmlns:cdr="http://schemas.openxmlformats.org/drawingml/2006/chartDrawing">
    <cdr:from>
      <cdr:x>0.86458</cdr:x>
      <cdr:y>0.63471</cdr:y>
    </cdr:from>
    <cdr:to>
      <cdr:x>1</cdr:x>
      <cdr:y>0.72721</cdr:y>
    </cdr:to>
    <cdr:sp macro="" textlink="">
      <cdr:nvSpPr>
        <cdr:cNvPr id="3" name="TextBox 2"/>
        <cdr:cNvSpPr txBox="1"/>
      </cdr:nvSpPr>
      <cdr:spPr>
        <a:xfrm xmlns:a="http://schemas.openxmlformats.org/drawingml/2006/main">
          <a:off x="3557574" y="1625059"/>
          <a:ext cx="557226" cy="23683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050">
              <a:solidFill>
                <a:srgbClr val="BE5108"/>
              </a:solidFill>
              <a:latin typeface="Corbel" panose="020B0503020204020204" pitchFamily="34" charset="0"/>
            </a:rPr>
            <a:t>Social</a:t>
          </a:r>
        </a:p>
      </cdr:txBody>
    </cdr:sp>
  </cdr:relSizeAnchor>
  <cdr:relSizeAnchor xmlns:cdr="http://schemas.openxmlformats.org/drawingml/2006/chartDrawing">
    <cdr:from>
      <cdr:x>0.86458</cdr:x>
      <cdr:y>0.77894</cdr:y>
    </cdr:from>
    <cdr:to>
      <cdr:x>1</cdr:x>
      <cdr:y>0.88911</cdr:y>
    </cdr:to>
    <cdr:sp macro="" textlink="">
      <cdr:nvSpPr>
        <cdr:cNvPr id="4" name="TextBox 1"/>
        <cdr:cNvSpPr txBox="1"/>
      </cdr:nvSpPr>
      <cdr:spPr>
        <a:xfrm xmlns:a="http://schemas.openxmlformats.org/drawingml/2006/main">
          <a:off x="3557574" y="1994336"/>
          <a:ext cx="557226" cy="28207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50">
              <a:solidFill>
                <a:srgbClr val="727272"/>
              </a:solidFill>
              <a:latin typeface="Corbel" panose="020B0503020204020204" pitchFamily="34" charset="0"/>
            </a:rPr>
            <a:t>Retail</a:t>
          </a:r>
        </a:p>
      </cdr:txBody>
    </cdr:sp>
  </cdr:relSizeAnchor>
  <cdr:relSizeAnchor xmlns:cdr="http://schemas.openxmlformats.org/drawingml/2006/chartDrawing">
    <cdr:from>
      <cdr:x>0.05787</cdr:x>
      <cdr:y>0.04951</cdr:y>
    </cdr:from>
    <cdr:to>
      <cdr:x>1</cdr:x>
      <cdr:y>0.42882</cdr:y>
    </cdr:to>
    <cdr:sp macro="" textlink="">
      <cdr:nvSpPr>
        <cdr:cNvPr id="5" name="TextBox 4"/>
        <cdr:cNvSpPr txBox="1"/>
      </cdr:nvSpPr>
      <cdr:spPr>
        <a:xfrm xmlns:a="http://schemas.openxmlformats.org/drawingml/2006/main">
          <a:off x="238123" y="154679"/>
          <a:ext cx="3876677" cy="11850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200" b="1">
              <a:solidFill>
                <a:schemeClr val="bg2">
                  <a:lumMod val="50000"/>
                </a:schemeClr>
              </a:solidFill>
              <a:latin typeface="Corbel" panose="020B0503020204020204" pitchFamily="34" charset="0"/>
            </a:rPr>
            <a:t>The</a:t>
          </a:r>
          <a:r>
            <a:rPr lang="en-US" sz="1200" b="1" baseline="0">
              <a:solidFill>
                <a:schemeClr val="bg2">
                  <a:lumMod val="50000"/>
                </a:schemeClr>
              </a:solidFill>
              <a:latin typeface="Corbel" panose="020B0503020204020204" pitchFamily="34" charset="0"/>
            </a:rPr>
            <a:t> percent of youth who usually get the alcohol they drink from social sources has declined since the adoption of social host ordinances.  Rates of retail access have remained steady. </a:t>
          </a:r>
          <a:endParaRPr lang="en-US" sz="1200" b="1">
            <a:solidFill>
              <a:schemeClr val="bg2">
                <a:lumMod val="50000"/>
              </a:schemeClr>
            </a:solidFill>
            <a:latin typeface="Corbel" panose="020B0503020204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2.27836E-7</cdr:x>
      <cdr:y>0.01044</cdr:y>
    </cdr:from>
    <cdr:to>
      <cdr:x>0.93316</cdr:x>
      <cdr:y>0.28202</cdr:y>
    </cdr:to>
    <cdr:sp macro="" textlink="">
      <cdr:nvSpPr>
        <cdr:cNvPr id="2" name="TextBox 1"/>
        <cdr:cNvSpPr txBox="1"/>
      </cdr:nvSpPr>
      <cdr:spPr>
        <a:xfrm xmlns:a="http://schemas.openxmlformats.org/drawingml/2006/main">
          <a:off x="1" y="24820"/>
          <a:ext cx="4095750" cy="64566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Our rate of alcohol-related hospitalizations remains higher than </a:t>
          </a:r>
          <a:br>
            <a:rPr lang="en-US" sz="1200" b="1" i="0" baseline="0">
              <a:solidFill>
                <a:schemeClr val="tx1">
                  <a:lumMod val="65000"/>
                  <a:lumOff val="35000"/>
                </a:schemeClr>
              </a:solidFill>
              <a:effectLst/>
              <a:latin typeface="Corbel" panose="020B0503020204020204" pitchFamily="34" charset="0"/>
              <a:ea typeface="+mn-ea"/>
              <a:cs typeface="+mn-cs"/>
            </a:rPr>
          </a:br>
          <a:r>
            <a:rPr lang="en-US" sz="1200" b="1" i="0" baseline="0">
              <a:solidFill>
                <a:schemeClr val="tx1">
                  <a:lumMod val="65000"/>
                  <a:lumOff val="35000"/>
                </a:schemeClr>
              </a:solidFill>
              <a:effectLst/>
              <a:latin typeface="Corbel" panose="020B0503020204020204" pitchFamily="34" charset="0"/>
              <a:ea typeface="+mn-ea"/>
              <a:cs typeface="+mn-cs"/>
            </a:rPr>
            <a:t>the state average.  </a:t>
          </a:r>
          <a:r>
            <a:rPr lang="en-US" sz="1000" b="0" i="0" baseline="0">
              <a:solidFill>
                <a:schemeClr val="tx1">
                  <a:lumMod val="65000"/>
                  <a:lumOff val="35000"/>
                </a:schemeClr>
              </a:solidFill>
              <a:effectLst/>
              <a:latin typeface="Corbel" panose="020B0503020204020204" pitchFamily="34" charset="0"/>
              <a:ea typeface="+mn-ea"/>
              <a:cs typeface="+mn-cs"/>
            </a:rPr>
            <a:t>Source:  Wisconsin Epidemiological Profile on Alcohol </a:t>
          </a:r>
          <a:br>
            <a:rPr lang="en-US" sz="1000" b="0" i="0" baseline="0">
              <a:solidFill>
                <a:schemeClr val="tx1">
                  <a:lumMod val="65000"/>
                  <a:lumOff val="35000"/>
                </a:schemeClr>
              </a:solidFill>
              <a:effectLst/>
              <a:latin typeface="Corbel" panose="020B0503020204020204" pitchFamily="34" charset="0"/>
              <a:ea typeface="+mn-ea"/>
              <a:cs typeface="+mn-cs"/>
            </a:rPr>
          </a:br>
          <a:r>
            <a:rPr lang="en-US" sz="1000" b="0" i="0" baseline="0">
              <a:solidFill>
                <a:schemeClr val="tx1">
                  <a:lumMod val="65000"/>
                  <a:lumOff val="35000"/>
                </a:schemeClr>
              </a:solidFill>
              <a:effectLst/>
              <a:latin typeface="Corbel" panose="020B0503020204020204" pitchFamily="34" charset="0"/>
              <a:ea typeface="+mn-ea"/>
              <a:cs typeface="+mn-cs"/>
            </a:rPr>
            <a:t>and Other Drugs, 2008-2016</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200">
            <a:solidFill>
              <a:schemeClr val="tx1">
                <a:lumMod val="65000"/>
                <a:lumOff val="35000"/>
              </a:schemeClr>
            </a:solidFill>
            <a:latin typeface="Corbel" panose="020B0503020204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cdr:x>
      <cdr:y>0.05382</cdr:y>
    </cdr:from>
    <cdr:to>
      <cdr:x>1</cdr:x>
      <cdr:y>0.41295</cdr:y>
    </cdr:to>
    <cdr:sp macro="" textlink="">
      <cdr:nvSpPr>
        <cdr:cNvPr id="2" name="TextBox 1"/>
        <cdr:cNvSpPr txBox="1"/>
      </cdr:nvSpPr>
      <cdr:spPr>
        <a:xfrm xmlns:a="http://schemas.openxmlformats.org/drawingml/2006/main">
          <a:off x="0" y="137796"/>
          <a:ext cx="4389120" cy="91947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eaLnBrk="1" fontAlgn="auto" latinLnBrk="0" hangingPunct="1"/>
          <a:r>
            <a:rPr lang="en-US" sz="1200" b="1">
              <a:solidFill>
                <a:schemeClr val="tx1">
                  <a:lumMod val="65000"/>
                  <a:lumOff val="35000"/>
                </a:schemeClr>
              </a:solidFill>
              <a:effectLst/>
              <a:latin typeface="Corbel" panose="020B0503020204020204" pitchFamily="34" charset="0"/>
              <a:ea typeface="+mn-ea"/>
              <a:cs typeface="+mn-cs"/>
            </a:rPr>
            <a:t>For every 500 people</a:t>
          </a:r>
          <a:r>
            <a:rPr lang="en-US" sz="1200" b="1" baseline="0">
              <a:solidFill>
                <a:schemeClr val="tx1">
                  <a:lumMod val="65000"/>
                  <a:lumOff val="35000"/>
                </a:schemeClr>
              </a:solidFill>
              <a:effectLst/>
              <a:latin typeface="Corbel" panose="020B0503020204020204" pitchFamily="34" charset="0"/>
              <a:ea typeface="+mn-ea"/>
              <a:cs typeface="+mn-cs"/>
            </a:rPr>
            <a:t>, we have 2.2 alcohol outlets. At twice the national average, o</a:t>
          </a:r>
          <a:r>
            <a:rPr lang="en-US" sz="1200" b="1">
              <a:solidFill>
                <a:schemeClr val="tx1">
                  <a:lumMod val="65000"/>
                  <a:lumOff val="35000"/>
                </a:schemeClr>
              </a:solidFill>
              <a:effectLst/>
              <a:latin typeface="Corbel" panose="020B0503020204020204" pitchFamily="34" charset="0"/>
              <a:ea typeface="+mn-ea"/>
              <a:cs typeface="+mn-cs"/>
            </a:rPr>
            <a:t>ur high alcohol</a:t>
          </a:r>
          <a:r>
            <a:rPr lang="en-US" sz="1200" b="1" baseline="0">
              <a:solidFill>
                <a:schemeClr val="tx1">
                  <a:lumMod val="65000"/>
                  <a:lumOff val="35000"/>
                </a:schemeClr>
              </a:solidFill>
              <a:effectLst/>
              <a:latin typeface="Corbel" panose="020B0503020204020204" pitchFamily="34" charset="0"/>
              <a:ea typeface="+mn-ea"/>
              <a:cs typeface="+mn-cs"/>
            </a:rPr>
            <a:t> outlet density is a proven risk factor for excessive drinking. </a:t>
          </a:r>
          <a:r>
            <a:rPr lang="en-US" sz="1100" baseline="0">
              <a:solidFill>
                <a:schemeClr val="tx1">
                  <a:lumMod val="65000"/>
                  <a:lumOff val="35000"/>
                </a:schemeClr>
              </a:solidFill>
              <a:effectLst/>
              <a:latin typeface="+mn-lt"/>
              <a:ea typeface="+mn-ea"/>
              <a:cs typeface="+mn-cs"/>
            </a:rPr>
            <a:t> </a:t>
          </a:r>
          <a:r>
            <a:rPr lang="en-US" sz="1000" baseline="0">
              <a:solidFill>
                <a:schemeClr val="tx1">
                  <a:lumMod val="65000"/>
                  <a:lumOff val="35000"/>
                </a:schemeClr>
              </a:solidFill>
              <a:effectLst/>
              <a:latin typeface="Corbel" panose="020B0503020204020204" pitchFamily="34" charset="0"/>
              <a:ea typeface="+mn-ea"/>
              <a:cs typeface="+mn-cs"/>
            </a:rPr>
            <a:t>S</a:t>
          </a:r>
          <a:r>
            <a:rPr lang="en-US" sz="1000">
              <a:solidFill>
                <a:schemeClr val="tx1">
                  <a:lumMod val="65000"/>
                  <a:lumOff val="35000"/>
                </a:schemeClr>
              </a:solidFill>
              <a:effectLst/>
              <a:latin typeface="Corbel" panose="020B0503020204020204" pitchFamily="34" charset="0"/>
              <a:ea typeface="+mn-ea"/>
              <a:cs typeface="+mn-cs"/>
            </a:rPr>
            <a:t>ources:  </a:t>
          </a:r>
          <a:r>
            <a:rPr lang="en-US" sz="1000" baseline="0">
              <a:solidFill>
                <a:schemeClr val="tx1">
                  <a:lumMod val="65000"/>
                  <a:lumOff val="35000"/>
                </a:schemeClr>
              </a:solidFill>
              <a:effectLst/>
              <a:latin typeface="Corbel" panose="020B0503020204020204" pitchFamily="34" charset="0"/>
              <a:ea typeface="+mn-ea"/>
              <a:cs typeface="+mn-cs"/>
            </a:rPr>
            <a:t>Alcohol License Overview, 2011-2012; Dept. of Revenue data; Fact Book 2013 from the Beverage Information Group.</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9.xml><?xml version="1.0" encoding="utf-8"?>
<xdr:wsDr xmlns:xdr="http://schemas.openxmlformats.org/drawingml/2006/spreadsheetDrawing" xmlns:a="http://schemas.openxmlformats.org/drawingml/2006/main">
  <xdr:twoCellAnchor>
    <xdr:from>
      <xdr:col>0</xdr:col>
      <xdr:colOff>285751</xdr:colOff>
      <xdr:row>0</xdr:row>
      <xdr:rowOff>126761</xdr:rowOff>
    </xdr:from>
    <xdr:to>
      <xdr:col>2</xdr:col>
      <xdr:colOff>1100139</xdr:colOff>
      <xdr:row>5</xdr:row>
      <xdr:rowOff>107316</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xdr:row>
      <xdr:rowOff>1</xdr:rowOff>
    </xdr:from>
    <xdr:to>
      <xdr:col>14</xdr:col>
      <xdr:colOff>533400</xdr:colOff>
      <xdr:row>19</xdr:row>
      <xdr:rowOff>114300</xdr:rowOff>
    </xdr:to>
    <xdr:sp macro="" textlink="">
      <xdr:nvSpPr>
        <xdr:cNvPr id="6" name="TextBox 5"/>
        <xdr:cNvSpPr txBox="1"/>
      </xdr:nvSpPr>
      <xdr:spPr>
        <a:xfrm>
          <a:off x="0" y="123826"/>
          <a:ext cx="11963400" cy="2343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000" b="1" cap="all">
              <a:latin typeface="Corbel" panose="020B0503020204020204" pitchFamily="34" charset="0"/>
            </a:rPr>
            <a:t>Tables &amp; CHArts for the Dashboard Report</a:t>
          </a:r>
          <a:br>
            <a:rPr lang="en-US" sz="2000" b="1" cap="all">
              <a:latin typeface="Corbel" panose="020B0503020204020204" pitchFamily="34" charset="0"/>
            </a:rPr>
          </a:br>
          <a:endParaRPr lang="en-US" sz="2000" b="1" cap="all">
            <a:latin typeface="Corbel" panose="020B0503020204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b="1">
              <a:solidFill>
                <a:srgbClr val="FF0000"/>
              </a:solidFill>
              <a:effectLst/>
              <a:latin typeface="Corbel" panose="020B0503020204020204" pitchFamily="34" charset="0"/>
              <a:ea typeface="+mn-ea"/>
              <a:cs typeface="+mn-cs"/>
            </a:rPr>
            <a:t>DO</a:t>
          </a:r>
          <a:r>
            <a:rPr lang="en-US" sz="1200" b="1" baseline="0">
              <a:solidFill>
                <a:srgbClr val="FF0000"/>
              </a:solidFill>
              <a:effectLst/>
              <a:latin typeface="Corbel" panose="020B0503020204020204" pitchFamily="34" charset="0"/>
              <a:ea typeface="+mn-ea"/>
              <a:cs typeface="+mn-cs"/>
            </a:rPr>
            <a:t> NOT</a:t>
          </a:r>
          <a:r>
            <a:rPr lang="en-US" sz="1200" b="1">
              <a:solidFill>
                <a:srgbClr val="FF0000"/>
              </a:solidFill>
              <a:effectLst/>
              <a:latin typeface="Corbel" panose="020B0503020204020204" pitchFamily="34" charset="0"/>
              <a:ea typeface="+mn-ea"/>
              <a:cs typeface="+mn-cs"/>
            </a:rPr>
            <a:t> ENTER DATA on this</a:t>
          </a:r>
          <a:r>
            <a:rPr lang="en-US" sz="1200" b="1" baseline="0">
              <a:solidFill>
                <a:srgbClr val="FF0000"/>
              </a:solidFill>
              <a:effectLst/>
              <a:latin typeface="Corbel" panose="020B0503020204020204" pitchFamily="34" charset="0"/>
              <a:ea typeface="+mn-ea"/>
              <a:cs typeface="+mn-cs"/>
            </a:rPr>
            <a:t> </a:t>
          </a:r>
          <a:r>
            <a:rPr lang="en-US" sz="1200" b="1">
              <a:solidFill>
                <a:srgbClr val="FF0000"/>
              </a:solidFill>
              <a:effectLst/>
              <a:latin typeface="Corbel" panose="020B0503020204020204" pitchFamily="34" charset="0"/>
              <a:ea typeface="+mn-ea"/>
              <a:cs typeface="+mn-cs"/>
            </a:rPr>
            <a:t>tab!  </a:t>
          </a:r>
          <a:r>
            <a:rPr lang="en-US" sz="1200">
              <a:solidFill>
                <a:schemeClr val="dk1"/>
              </a:solidFill>
              <a:effectLst/>
              <a:latin typeface="Corbel" panose="020B0503020204020204" pitchFamily="34" charset="0"/>
              <a:ea typeface="+mn-ea"/>
              <a:cs typeface="+mn-cs"/>
            </a:rPr>
            <a:t>Cells on the tables below draw data from the data source tabs in this document (YRBS, BRFSS, Epi Report, and Outlet Density).  There is no need to input data twice.  To enter your data, go to the appropriate data source tab or follow the link for "Data Entry" next to each table below.  </a:t>
          </a:r>
          <a:r>
            <a:rPr lang="en-US" sz="1200" b="1" cap="all">
              <a:latin typeface="Corbel" panose="020B0503020204020204" pitchFamily="34" charset="0"/>
            </a:rPr>
            <a:t/>
          </a:r>
          <a:br>
            <a:rPr lang="en-US" sz="1200" b="1" cap="all">
              <a:latin typeface="Corbel" panose="020B0503020204020204" pitchFamily="34" charset="0"/>
            </a:rPr>
          </a:br>
          <a:r>
            <a:rPr lang="en-US" sz="1200" b="1" cap="all">
              <a:solidFill>
                <a:schemeClr val="bg1"/>
              </a:solidFill>
              <a:latin typeface="Corbel" panose="020B0503020204020204" pitchFamily="34" charset="0"/>
            </a:rPr>
            <a:t>k</a:t>
          </a: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effectLst/>
              <a:latin typeface="Corbel" panose="020B0503020204020204" pitchFamily="34" charset="0"/>
              <a:ea typeface="+mn-ea"/>
              <a:cs typeface="+mn-cs"/>
            </a:rPr>
            <a:t>The tables below are used to make the charts on</a:t>
          </a:r>
          <a:r>
            <a:rPr lang="en-US" sz="1200" baseline="0">
              <a:solidFill>
                <a:schemeClr val="dk1"/>
              </a:solidFill>
              <a:effectLst/>
              <a:latin typeface="Corbel" panose="020B0503020204020204" pitchFamily="34" charset="0"/>
              <a:ea typeface="+mn-ea"/>
              <a:cs typeface="+mn-cs"/>
            </a:rPr>
            <a:t> the </a:t>
          </a:r>
          <a:r>
            <a:rPr lang="en-US" sz="1200">
              <a:solidFill>
                <a:schemeClr val="dk1"/>
              </a:solidFill>
              <a:effectLst/>
              <a:latin typeface="Corbel" panose="020B0503020204020204" pitchFamily="34" charset="0"/>
              <a:ea typeface="+mn-ea"/>
              <a:cs typeface="+mn-cs"/>
            </a:rPr>
            <a:t>Dashboard  Report tab.  Important: </a:t>
          </a:r>
        </a:p>
        <a:p>
          <a:r>
            <a:rPr lang="en-US" sz="1200">
              <a:solidFill>
                <a:schemeClr val="dk1"/>
              </a:solidFill>
              <a:effectLst/>
              <a:latin typeface="Corbel" panose="020B0503020204020204" pitchFamily="34" charset="0"/>
              <a:ea typeface="+mn-ea"/>
              <a:cs typeface="+mn-cs"/>
            </a:rPr>
            <a:t>-- </a:t>
          </a:r>
          <a:r>
            <a:rPr lang="en-US" sz="1200" b="1">
              <a:solidFill>
                <a:srgbClr val="FF0000"/>
              </a:solidFill>
              <a:effectLst/>
              <a:latin typeface="Corbel" panose="020B0503020204020204" pitchFamily="34" charset="0"/>
              <a:ea typeface="+mn-ea"/>
              <a:cs typeface="+mn-cs"/>
            </a:rPr>
            <a:t>Shaded cells on tables below</a:t>
          </a:r>
          <a:r>
            <a:rPr lang="en-US" sz="1200" b="1" baseline="0">
              <a:solidFill>
                <a:srgbClr val="FF0000"/>
              </a:solidFill>
              <a:effectLst/>
              <a:latin typeface="Corbel" panose="020B0503020204020204" pitchFamily="34" charset="0"/>
              <a:ea typeface="+mn-ea"/>
              <a:cs typeface="+mn-cs"/>
            </a:rPr>
            <a:t> </a:t>
          </a:r>
          <a:r>
            <a:rPr lang="en-US" sz="1200" b="1">
              <a:solidFill>
                <a:srgbClr val="FF0000"/>
              </a:solidFill>
              <a:effectLst/>
              <a:latin typeface="Corbel" panose="020B0503020204020204" pitchFamily="34" charset="0"/>
              <a:ea typeface="+mn-ea"/>
              <a:cs typeface="+mn-cs"/>
            </a:rPr>
            <a:t>are intentionally left blank.  </a:t>
          </a:r>
          <a:r>
            <a:rPr lang="en-US" sz="1200">
              <a:solidFill>
                <a:schemeClr val="dk1"/>
              </a:solidFill>
              <a:effectLst/>
              <a:latin typeface="Corbel" panose="020B0503020204020204" pitchFamily="34" charset="0"/>
              <a:ea typeface="+mn-ea"/>
              <a:cs typeface="+mn-cs"/>
            </a:rPr>
            <a:t>Do not delete these rows just because they are blank.  The blank cells are needed to have longer state and national benchmark lines that extend beyond the columns of local data on the charts.  </a:t>
          </a:r>
          <a:br>
            <a:rPr lang="en-US" sz="1200">
              <a:solidFill>
                <a:schemeClr val="dk1"/>
              </a:solidFill>
              <a:effectLst/>
              <a:latin typeface="Corbel" panose="020B0503020204020204" pitchFamily="34" charset="0"/>
              <a:ea typeface="+mn-ea"/>
              <a:cs typeface="+mn-cs"/>
            </a:rPr>
          </a:br>
          <a:r>
            <a:rPr lang="en-US" sz="1200">
              <a:solidFill>
                <a:schemeClr val="dk1"/>
              </a:solidFill>
              <a:effectLst/>
              <a:latin typeface="Corbel" panose="020B0503020204020204" pitchFamily="34" charset="0"/>
              <a:ea typeface="+mn-ea"/>
              <a:cs typeface="+mn-cs"/>
            </a:rPr>
            <a:t>-- </a:t>
          </a:r>
          <a:r>
            <a:rPr lang="en-US" sz="1200" b="1">
              <a:solidFill>
                <a:srgbClr val="FF0000"/>
              </a:solidFill>
              <a:effectLst/>
              <a:latin typeface="Corbel" panose="020B0503020204020204" pitchFamily="34" charset="0"/>
              <a:ea typeface="+mn-ea"/>
              <a:cs typeface="+mn-cs"/>
            </a:rPr>
            <a:t>YOU WILL NEED TO CHANGE ALL CHART TITLES </a:t>
          </a:r>
          <a:r>
            <a:rPr lang="en-US" sz="1200">
              <a:solidFill>
                <a:schemeClr val="dk1"/>
              </a:solidFill>
              <a:effectLst/>
              <a:latin typeface="Corbel" panose="020B0503020204020204" pitchFamily="34" charset="0"/>
              <a:ea typeface="+mn-ea"/>
              <a:cs typeface="+mn-cs"/>
            </a:rPr>
            <a:t>to accurately reflect your data and</a:t>
          </a:r>
          <a:r>
            <a:rPr lang="en-US" sz="1200" baseline="0">
              <a:solidFill>
                <a:schemeClr val="dk1"/>
              </a:solidFill>
              <a:effectLst/>
              <a:latin typeface="Corbel" panose="020B0503020204020204" pitchFamily="34" charset="0"/>
              <a:ea typeface="+mn-ea"/>
              <a:cs typeface="+mn-cs"/>
            </a:rPr>
            <a:t> make other adjustments as needed</a:t>
          </a:r>
          <a:r>
            <a:rPr lang="en-US" sz="1200">
              <a:solidFill>
                <a:schemeClr val="dk1"/>
              </a:solidFill>
              <a:effectLst/>
              <a:latin typeface="Corbel" panose="020B0503020204020204" pitchFamily="34" charset="0"/>
              <a:ea typeface="+mn-ea"/>
              <a:cs typeface="+mn-cs"/>
            </a:rPr>
            <a:t>.  For detailed instructions on</a:t>
          </a:r>
          <a:r>
            <a:rPr lang="en-US" sz="1200" baseline="0">
              <a:solidFill>
                <a:schemeClr val="dk1"/>
              </a:solidFill>
              <a:effectLst/>
              <a:latin typeface="Corbel" panose="020B0503020204020204" pitchFamily="34" charset="0"/>
              <a:ea typeface="+mn-ea"/>
              <a:cs typeface="+mn-cs"/>
            </a:rPr>
            <a:t> how to use this dashboard tab</a:t>
          </a:r>
          <a:r>
            <a:rPr lang="en-US" sz="1200">
              <a:solidFill>
                <a:schemeClr val="dk1"/>
              </a:solidFill>
              <a:effectLst/>
              <a:latin typeface="Corbel" panose="020B0503020204020204" pitchFamily="34" charset="0"/>
              <a:ea typeface="+mn-ea"/>
              <a:cs typeface="+mn-cs"/>
            </a:rPr>
            <a:t>, please see </a:t>
          </a:r>
          <a:r>
            <a:rPr lang="en-US" sz="1200" i="1">
              <a:solidFill>
                <a:schemeClr val="dk1"/>
              </a:solidFill>
              <a:effectLst/>
              <a:latin typeface="Corbel" panose="020B0503020204020204" pitchFamily="34" charset="0"/>
              <a:ea typeface="+mn-ea"/>
              <a:cs typeface="+mn-cs"/>
            </a:rPr>
            <a:t>User Guide:  A Companion to the Sample Dashboard for Measuring the Progress and Impact of Alcohol-Related Initiatives</a:t>
          </a:r>
          <a:r>
            <a:rPr lang="en-US" sz="1200" i="0">
              <a:solidFill>
                <a:schemeClr val="dk1"/>
              </a:solidFill>
              <a:effectLst/>
              <a:latin typeface="Corbel" panose="020B0503020204020204" pitchFamily="34" charset="0"/>
              <a:ea typeface="+mn-ea"/>
              <a:cs typeface="+mn-cs"/>
            </a:rPr>
            <a:t>, available at www.wicommunityhealth.org on the CHIA Resources</a:t>
          </a:r>
          <a:r>
            <a:rPr lang="en-US" sz="1200" i="0" baseline="0">
              <a:solidFill>
                <a:schemeClr val="dk1"/>
              </a:solidFill>
              <a:effectLst/>
              <a:latin typeface="Corbel" panose="020B0503020204020204" pitchFamily="34" charset="0"/>
              <a:ea typeface="+mn-ea"/>
              <a:cs typeface="+mn-cs"/>
            </a:rPr>
            <a:t> page under the Alcohol-Related Resources tab.  </a:t>
          </a:r>
          <a:br>
            <a:rPr lang="en-US" sz="1200" i="0" baseline="0">
              <a:solidFill>
                <a:schemeClr val="dk1"/>
              </a:solidFill>
              <a:effectLst/>
              <a:latin typeface="Corbel" panose="020B0503020204020204" pitchFamily="34" charset="0"/>
              <a:ea typeface="+mn-ea"/>
              <a:cs typeface="+mn-cs"/>
            </a:rPr>
          </a:br>
          <a:endParaRPr lang="en-US" sz="1200">
            <a:effectLst/>
            <a:latin typeface="Corbel" panose="020B0503020204020204" pitchFamily="34" charset="0"/>
          </a:endParaRPr>
        </a:p>
        <a:p>
          <a:endParaRPr lang="en-US" sz="1100">
            <a:solidFill>
              <a:srgbClr val="FF0000"/>
            </a:solidFill>
            <a:latin typeface="Corbel" panose="020B0503020204020204" pitchFamily="34" charset="0"/>
          </a:endParaRPr>
        </a:p>
      </xdr:txBody>
    </xdr:sp>
    <xdr:clientData/>
  </xdr:twoCellAnchor>
  <xdr:twoCellAnchor>
    <xdr:from>
      <xdr:col>3</xdr:col>
      <xdr:colOff>133350</xdr:colOff>
      <xdr:row>21</xdr:row>
      <xdr:rowOff>190499</xdr:rowOff>
    </xdr:from>
    <xdr:to>
      <xdr:col>4</xdr:col>
      <xdr:colOff>457200</xdr:colOff>
      <xdr:row>32</xdr:row>
      <xdr:rowOff>180974</xdr:rowOff>
    </xdr:to>
    <xdr:sp macro="" textlink="">
      <xdr:nvSpPr>
        <xdr:cNvPr id="7" name="TextBox 6">
          <a:hlinkClick xmlns:r="http://schemas.openxmlformats.org/officeDocument/2006/relationships" r:id="rId2"/>
        </xdr:cNvPr>
        <xdr:cNvSpPr txBox="1"/>
      </xdr:nvSpPr>
      <xdr:spPr>
        <a:xfrm>
          <a:off x="4210050" y="3581399"/>
          <a:ext cx="1095375" cy="1133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0070C0"/>
              </a:solidFill>
            </a:rPr>
            <a:t>Click here for YRBS</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8</xdr:col>
      <xdr:colOff>90486</xdr:colOff>
      <xdr:row>40</xdr:row>
      <xdr:rowOff>76199</xdr:rowOff>
    </xdr:from>
    <xdr:to>
      <xdr:col>14</xdr:col>
      <xdr:colOff>547686</xdr:colOff>
      <xdr:row>59</xdr:row>
      <xdr:rowOff>160019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9523</xdr:colOff>
      <xdr:row>98</xdr:row>
      <xdr:rowOff>23812</xdr:rowOff>
    </xdr:from>
    <xdr:to>
      <xdr:col>15</xdr:col>
      <xdr:colOff>131443</xdr:colOff>
      <xdr:row>114</xdr:row>
      <xdr:rowOff>136207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71437</xdr:colOff>
      <xdr:row>60</xdr:row>
      <xdr:rowOff>104776</xdr:rowOff>
    </xdr:from>
    <xdr:to>
      <xdr:col>14</xdr:col>
      <xdr:colOff>528637</xdr:colOff>
      <xdr:row>78</xdr:row>
      <xdr:rowOff>188596</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95283</xdr:colOff>
      <xdr:row>79</xdr:row>
      <xdr:rowOff>14287</xdr:rowOff>
    </xdr:from>
    <xdr:to>
      <xdr:col>14</xdr:col>
      <xdr:colOff>552510</xdr:colOff>
      <xdr:row>96</xdr:row>
      <xdr:rowOff>98107</xdr:rowOff>
    </xdr:to>
    <xdr:grpSp>
      <xdr:nvGrpSpPr>
        <xdr:cNvPr id="14" name="Group 13"/>
        <xdr:cNvGrpSpPr/>
      </xdr:nvGrpSpPr>
      <xdr:grpSpPr>
        <a:xfrm>
          <a:off x="7867683" y="11072812"/>
          <a:ext cx="4114827" cy="2560320"/>
          <a:chOff x="7011448" y="9121548"/>
          <a:chExt cx="4572000" cy="2743200"/>
        </a:xfrm>
      </xdr:grpSpPr>
      <xdr:graphicFrame macro="">
        <xdr:nvGraphicFramePr>
          <xdr:cNvPr id="4" name="Chart 3"/>
          <xdr:cNvGraphicFramePr/>
        </xdr:nvGraphicFramePr>
        <xdr:xfrm>
          <a:off x="7011448" y="9121548"/>
          <a:ext cx="4572000" cy="2743200"/>
        </xdr:xfrm>
        <a:graphic>
          <a:graphicData uri="http://schemas.openxmlformats.org/drawingml/2006/chart">
            <c:chart xmlns:c="http://schemas.openxmlformats.org/drawingml/2006/chart" xmlns:r="http://schemas.openxmlformats.org/officeDocument/2006/relationships" r:id="rId6"/>
          </a:graphicData>
        </a:graphic>
      </xdr:graphicFrame>
      <xdr:cxnSp macro="">
        <xdr:nvCxnSpPr>
          <xdr:cNvPr id="10" name="Straight Arrow Connector 9"/>
          <xdr:cNvCxnSpPr/>
        </xdr:nvCxnSpPr>
        <xdr:spPr>
          <a:xfrm flipH="1">
            <a:off x="7639050" y="10382250"/>
            <a:ext cx="85725" cy="209550"/>
          </a:xfrm>
          <a:prstGeom prst="straightConnector1">
            <a:avLst/>
          </a:prstGeom>
          <a:ln>
            <a:no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123825</xdr:colOff>
      <xdr:row>41</xdr:row>
      <xdr:rowOff>152400</xdr:rowOff>
    </xdr:from>
    <xdr:to>
      <xdr:col>4</xdr:col>
      <xdr:colOff>447675</xdr:colOff>
      <xdr:row>53</xdr:row>
      <xdr:rowOff>142875</xdr:rowOff>
    </xdr:to>
    <xdr:sp macro="" textlink="">
      <xdr:nvSpPr>
        <xdr:cNvPr id="13" name="TextBox 6">
          <a:hlinkClick xmlns:r="http://schemas.openxmlformats.org/officeDocument/2006/relationships" r:id="rId2"/>
        </xdr:cNvPr>
        <xdr:cNvSpPr txBox="1"/>
      </xdr:nvSpPr>
      <xdr:spPr>
        <a:xfrm>
          <a:off x="4200525" y="5829300"/>
          <a:ext cx="1095375" cy="1133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YRBS</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3</xdr:col>
      <xdr:colOff>123825</xdr:colOff>
      <xdr:row>60</xdr:row>
      <xdr:rowOff>0</xdr:rowOff>
    </xdr:from>
    <xdr:to>
      <xdr:col>4</xdr:col>
      <xdr:colOff>447675</xdr:colOff>
      <xdr:row>71</xdr:row>
      <xdr:rowOff>180975</xdr:rowOff>
    </xdr:to>
    <xdr:sp macro="" textlink="">
      <xdr:nvSpPr>
        <xdr:cNvPr id="15" name="TextBox 6">
          <a:hlinkClick xmlns:r="http://schemas.openxmlformats.org/officeDocument/2006/relationships" r:id="rId2"/>
        </xdr:cNvPr>
        <xdr:cNvSpPr txBox="1"/>
      </xdr:nvSpPr>
      <xdr:spPr>
        <a:xfrm>
          <a:off x="4200525" y="7581900"/>
          <a:ext cx="1095375" cy="1133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YRBS</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3</xdr:col>
      <xdr:colOff>123825</xdr:colOff>
      <xdr:row>78</xdr:row>
      <xdr:rowOff>514351</xdr:rowOff>
    </xdr:from>
    <xdr:to>
      <xdr:col>4</xdr:col>
      <xdr:colOff>447675</xdr:colOff>
      <xdr:row>89</xdr:row>
      <xdr:rowOff>19051</xdr:rowOff>
    </xdr:to>
    <xdr:sp macro="" textlink="">
      <xdr:nvSpPr>
        <xdr:cNvPr id="16" name="TextBox 6">
          <a:hlinkClick xmlns:r="http://schemas.openxmlformats.org/officeDocument/2006/relationships" r:id="rId2"/>
        </xdr:cNvPr>
        <xdr:cNvSpPr txBox="1"/>
      </xdr:nvSpPr>
      <xdr:spPr>
        <a:xfrm>
          <a:off x="4200525" y="12287251"/>
          <a:ext cx="1352550"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YRBS</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4</xdr:col>
      <xdr:colOff>200025</xdr:colOff>
      <xdr:row>99</xdr:row>
      <xdr:rowOff>352425</xdr:rowOff>
    </xdr:from>
    <xdr:to>
      <xdr:col>6</xdr:col>
      <xdr:colOff>342900</xdr:colOff>
      <xdr:row>111</xdr:row>
      <xdr:rowOff>114300</xdr:rowOff>
    </xdr:to>
    <xdr:sp macro="" textlink="">
      <xdr:nvSpPr>
        <xdr:cNvPr id="17" name="TextBox 6">
          <a:hlinkClick xmlns:r="http://schemas.openxmlformats.org/officeDocument/2006/relationships" r:id="rId7"/>
        </xdr:cNvPr>
        <xdr:cNvSpPr txBox="1"/>
      </xdr:nvSpPr>
      <xdr:spPr>
        <a:xfrm>
          <a:off x="5534025" y="15335250"/>
          <a:ext cx="1362075" cy="904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BRFSS</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8</xdr:col>
      <xdr:colOff>0</xdr:colOff>
      <xdr:row>119</xdr:row>
      <xdr:rowOff>314323</xdr:rowOff>
    </xdr:from>
    <xdr:to>
      <xdr:col>15</xdr:col>
      <xdr:colOff>121920</xdr:colOff>
      <xdr:row>138</xdr:row>
      <xdr:rowOff>55243</xdr:rowOff>
    </xdr:to>
    <xdr:graphicFrame macro="">
      <xdr:nvGraphicFramePr>
        <xdr:cNvPr id="18" name="Chart 1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9525</xdr:colOff>
      <xdr:row>142</xdr:row>
      <xdr:rowOff>23812</xdr:rowOff>
    </xdr:from>
    <xdr:to>
      <xdr:col>15</xdr:col>
      <xdr:colOff>131445</xdr:colOff>
      <xdr:row>160</xdr:row>
      <xdr:rowOff>107632</xdr:rowOff>
    </xdr:to>
    <xdr:graphicFrame macro="">
      <xdr:nvGraphicFramePr>
        <xdr:cNvPr id="19" name="Chart 1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4</xdr:col>
      <xdr:colOff>238125</xdr:colOff>
      <xdr:row>122</xdr:row>
      <xdr:rowOff>9525</xdr:rowOff>
    </xdr:from>
    <xdr:to>
      <xdr:col>7</xdr:col>
      <xdr:colOff>114300</xdr:colOff>
      <xdr:row>126</xdr:row>
      <xdr:rowOff>152400</xdr:rowOff>
    </xdr:to>
    <xdr:sp macro="" textlink="">
      <xdr:nvSpPr>
        <xdr:cNvPr id="20" name="TextBox 6">
          <a:hlinkClick xmlns:r="http://schemas.openxmlformats.org/officeDocument/2006/relationships" r:id="rId10"/>
        </xdr:cNvPr>
        <xdr:cNvSpPr txBox="1"/>
      </xdr:nvSpPr>
      <xdr:spPr>
        <a:xfrm>
          <a:off x="5572125" y="18764250"/>
          <a:ext cx="1704975" cy="904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Wisconsin Epi Report</a:t>
          </a:r>
          <a:r>
            <a:rPr lang="en-US" sz="1100" baseline="0">
              <a:solidFill>
                <a:srgbClr val="0070C0"/>
              </a:solidFill>
            </a:rPr>
            <a:t> OWI Arrests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3</xdr:col>
      <xdr:colOff>481941</xdr:colOff>
      <xdr:row>168</xdr:row>
      <xdr:rowOff>7847</xdr:rowOff>
    </xdr:from>
    <xdr:to>
      <xdr:col>4</xdr:col>
      <xdr:colOff>548616</xdr:colOff>
      <xdr:row>175</xdr:row>
      <xdr:rowOff>45948</xdr:rowOff>
    </xdr:to>
    <xdr:sp macro="" textlink="">
      <xdr:nvSpPr>
        <xdr:cNvPr id="21" name="TextBox 6">
          <a:hlinkClick xmlns:r="http://schemas.openxmlformats.org/officeDocument/2006/relationships" r:id="rId11"/>
        </xdr:cNvPr>
        <xdr:cNvSpPr txBox="1"/>
      </xdr:nvSpPr>
      <xdr:spPr>
        <a:xfrm>
          <a:off x="4789158" y="29319687"/>
          <a:ext cx="1097052" cy="13799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Wisconsin Epi Report</a:t>
          </a:r>
          <a:r>
            <a:rPr lang="en-US" sz="1100" baseline="0">
              <a:solidFill>
                <a:srgbClr val="0070C0"/>
              </a:solidFill>
            </a:rPr>
            <a:t> Hospitalization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4</xdr:col>
      <xdr:colOff>361950</xdr:colOff>
      <xdr:row>143</xdr:row>
      <xdr:rowOff>57150</xdr:rowOff>
    </xdr:from>
    <xdr:to>
      <xdr:col>7</xdr:col>
      <xdr:colOff>238125</xdr:colOff>
      <xdr:row>147</xdr:row>
      <xdr:rowOff>180975</xdr:rowOff>
    </xdr:to>
    <xdr:sp macro="" textlink="">
      <xdr:nvSpPr>
        <xdr:cNvPr id="22" name="TextBox 6">
          <a:hlinkClick xmlns:r="http://schemas.openxmlformats.org/officeDocument/2006/relationships" r:id="rId10"/>
        </xdr:cNvPr>
        <xdr:cNvSpPr txBox="1"/>
      </xdr:nvSpPr>
      <xdr:spPr>
        <a:xfrm>
          <a:off x="5695950" y="22259925"/>
          <a:ext cx="1704975" cy="885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Wisconsin Epi Report</a:t>
          </a:r>
          <a:r>
            <a:rPr lang="en-US" sz="1100" baseline="0">
              <a:solidFill>
                <a:srgbClr val="0070C0"/>
              </a:solidFill>
            </a:rPr>
            <a:t> Liquor Law Arrest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8</xdr:col>
      <xdr:colOff>47625</xdr:colOff>
      <xdr:row>166</xdr:row>
      <xdr:rowOff>61912</xdr:rowOff>
    </xdr:from>
    <xdr:to>
      <xdr:col>15</xdr:col>
      <xdr:colOff>169545</xdr:colOff>
      <xdr:row>184</xdr:row>
      <xdr:rowOff>145732</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10</xdr:col>
      <xdr:colOff>542926</xdr:colOff>
      <xdr:row>89</xdr:row>
      <xdr:rowOff>133350</xdr:rowOff>
    </xdr:from>
    <xdr:to>
      <xdr:col>11</xdr:col>
      <xdr:colOff>133350</xdr:colOff>
      <xdr:row>90</xdr:row>
      <xdr:rowOff>152400</xdr:rowOff>
    </xdr:to>
    <xdr:cxnSp macro="">
      <xdr:nvCxnSpPr>
        <xdr:cNvPr id="39" name="Straight Arrow Connector 38"/>
        <xdr:cNvCxnSpPr/>
      </xdr:nvCxnSpPr>
      <xdr:spPr>
        <a:xfrm flipH="1">
          <a:off x="9534526" y="13049250"/>
          <a:ext cx="200024" cy="209550"/>
        </a:xfrm>
        <a:prstGeom prst="straightConnector1">
          <a:avLst/>
        </a:prstGeom>
        <a:ln>
          <a:solidFill>
            <a:srgbClr val="CB904D"/>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28575</xdr:colOff>
      <xdr:row>19</xdr:row>
      <xdr:rowOff>38100</xdr:rowOff>
    </xdr:from>
    <xdr:to>
      <xdr:col>14</xdr:col>
      <xdr:colOff>485775</xdr:colOff>
      <xdr:row>38</xdr:row>
      <xdr:rowOff>121920</xdr:rowOff>
    </xdr:to>
    <xdr:graphicFrame macro="">
      <xdr:nvGraphicFramePr>
        <xdr:cNvPr id="40" name="Chart 3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8</xdr:col>
      <xdr:colOff>19050</xdr:colOff>
      <xdr:row>186</xdr:row>
      <xdr:rowOff>14287</xdr:rowOff>
    </xdr:from>
    <xdr:to>
      <xdr:col>15</xdr:col>
      <xdr:colOff>140970</xdr:colOff>
      <xdr:row>198</xdr:row>
      <xdr:rowOff>479107</xdr:rowOff>
    </xdr:to>
    <xdr:graphicFrame macro="">
      <xdr:nvGraphicFramePr>
        <xdr:cNvPr id="9"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4</xdr:col>
      <xdr:colOff>304800</xdr:colOff>
      <xdr:row>187</xdr:row>
      <xdr:rowOff>161925</xdr:rowOff>
    </xdr:from>
    <xdr:to>
      <xdr:col>6</xdr:col>
      <xdr:colOff>180975</xdr:colOff>
      <xdr:row>197</xdr:row>
      <xdr:rowOff>9525</xdr:rowOff>
    </xdr:to>
    <xdr:sp macro="" textlink="">
      <xdr:nvSpPr>
        <xdr:cNvPr id="24" name="TextBox 6">
          <a:hlinkClick xmlns:r="http://schemas.openxmlformats.org/officeDocument/2006/relationships" r:id="rId11"/>
        </xdr:cNvPr>
        <xdr:cNvSpPr txBox="1"/>
      </xdr:nvSpPr>
      <xdr:spPr>
        <a:xfrm>
          <a:off x="5638800" y="33604200"/>
          <a:ext cx="1095375" cy="1181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a:solidFill>
                <a:srgbClr val="0070C0"/>
              </a:solidFill>
            </a:rPr>
            <a:t>Click here for Outlet Density</a:t>
          </a:r>
          <a:r>
            <a:rPr lang="en-US" sz="1100" baseline="0">
              <a:solidFill>
                <a:srgbClr val="0070C0"/>
              </a:solidFill>
            </a:rPr>
            <a:t>        </a:t>
          </a:r>
          <a:r>
            <a:rPr lang="en-US" sz="1100">
              <a:solidFill>
                <a:srgbClr val="0070C0"/>
              </a:solidFill>
            </a:rPr>
            <a:t>Report</a:t>
          </a:r>
          <a:r>
            <a:rPr lang="en-US" sz="1100" baseline="0">
              <a:solidFill>
                <a:srgbClr val="0070C0"/>
              </a:solidFill>
            </a:rPr>
            <a:t> </a:t>
          </a:r>
          <a:r>
            <a:rPr lang="en-US" sz="1100">
              <a:solidFill>
                <a:srgbClr val="0070C0"/>
              </a:solidFill>
            </a:rPr>
            <a:t>Data Entry and Source</a:t>
          </a:r>
          <a:r>
            <a:rPr lang="en-US" sz="1100" baseline="0">
              <a:solidFill>
                <a:srgbClr val="0070C0"/>
              </a:solidFill>
            </a:rPr>
            <a:t> Information</a:t>
          </a:r>
          <a:r>
            <a:rPr lang="en-US" sz="1100">
              <a:solidFill>
                <a:srgbClr val="0070C0"/>
              </a:solidFill>
            </a:rPr>
            <a:t> </a:t>
          </a:r>
        </a:p>
      </xdr:txBody>
    </xdr:sp>
    <xdr:clientData/>
  </xdr:twoCellAnchor>
  <xdr:twoCellAnchor>
    <xdr:from>
      <xdr:col>21</xdr:col>
      <xdr:colOff>104775</xdr:colOff>
      <xdr:row>0</xdr:row>
      <xdr:rowOff>180974</xdr:rowOff>
    </xdr:from>
    <xdr:to>
      <xdr:col>34</xdr:col>
      <xdr:colOff>19050</xdr:colOff>
      <xdr:row>129</xdr:row>
      <xdr:rowOff>7619</xdr:rowOff>
    </xdr:to>
    <xdr:sp macro="" textlink="">
      <xdr:nvSpPr>
        <xdr:cNvPr id="12" name="TextBox 11"/>
        <xdr:cNvSpPr txBox="1"/>
      </xdr:nvSpPr>
      <xdr:spPr>
        <a:xfrm>
          <a:off x="15801975" y="180974"/>
          <a:ext cx="7839075" cy="2024824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a:lnSpc>
              <a:spcPct val="107000"/>
            </a:lnSpc>
            <a:spcBef>
              <a:spcPts val="0"/>
            </a:spcBef>
            <a:spcAft>
              <a:spcPts val="800"/>
            </a:spcAft>
          </a:pPr>
          <a:endParaRPr lang="en-US" sz="1200">
            <a:effectLst/>
            <a:latin typeface="Corbel" panose="020B0503020204020204" pitchFamily="34" charset="0"/>
            <a:ea typeface="Calibri" panose="020F0502020204030204" pitchFamily="34" charset="0"/>
            <a:cs typeface="Times New Roman" panose="02020603050405020304" pitchFamily="18" charset="0"/>
          </a:endParaRPr>
        </a:p>
        <a:p>
          <a:pPr marL="0" marR="0">
            <a:lnSpc>
              <a:spcPct val="107000"/>
            </a:lnSpc>
            <a:spcBef>
              <a:spcPts val="0"/>
            </a:spcBef>
            <a:spcAft>
              <a:spcPts val="800"/>
            </a:spcAft>
          </a:pPr>
          <a:r>
            <a:rPr lang="en-US" sz="1200">
              <a:effectLst/>
              <a:latin typeface="Corbel" panose="020B0503020204020204" pitchFamily="34" charset="0"/>
              <a:ea typeface="Calibri" panose="020F0502020204030204" pitchFamily="34" charset="0"/>
              <a:cs typeface="Times New Roman" panose="02020603050405020304" pitchFamily="18" charset="0"/>
            </a:rPr>
            <a:t> </a:t>
          </a:r>
        </a:p>
      </xdr:txBody>
    </xdr:sp>
    <xdr:clientData/>
  </xdr:twoCellAnchor>
  <xdr:twoCellAnchor>
    <xdr:from>
      <xdr:col>15</xdr:col>
      <xdr:colOff>228600</xdr:colOff>
      <xdr:row>82</xdr:row>
      <xdr:rowOff>47625</xdr:rowOff>
    </xdr:from>
    <xdr:to>
      <xdr:col>20</xdr:col>
      <xdr:colOff>561975</xdr:colOff>
      <xdr:row>93</xdr:row>
      <xdr:rowOff>95250</xdr:rowOff>
    </xdr:to>
    <xdr:sp macro="" textlink="">
      <xdr:nvSpPr>
        <xdr:cNvPr id="37" name="TextBox 36"/>
        <xdr:cNvSpPr txBox="1"/>
      </xdr:nvSpPr>
      <xdr:spPr>
        <a:xfrm>
          <a:off x="12268200" y="12058650"/>
          <a:ext cx="3381375" cy="1000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rgbClr val="CC3300"/>
              </a:solidFill>
              <a:latin typeface="Corbel" panose="020B0503020204020204" pitchFamily="34" charset="0"/>
            </a:rPr>
            <a:t>Careful with the arrow shape on this chart: it may not </a:t>
          </a:r>
          <a:r>
            <a:rPr lang="en-US" sz="1200" baseline="0">
              <a:solidFill>
                <a:srgbClr val="CC3300"/>
              </a:solidFill>
              <a:latin typeface="Corbel" panose="020B0503020204020204" pitchFamily="34" charset="0"/>
            </a:rPr>
            <a:t>move with the chart when you resize, copy, or paste the chart.  You may need to copy and paste the arrow separately.  </a:t>
          </a:r>
          <a:endParaRPr lang="en-US" sz="1200">
            <a:solidFill>
              <a:srgbClr val="CC3300"/>
            </a:solidFill>
            <a:latin typeface="Corbel" panose="020B0503020204020204" pitchFamily="34" charset="0"/>
          </a:endParaRPr>
        </a:p>
      </xdr:txBody>
    </xdr:sp>
    <xdr:clientData/>
  </xdr:twoCellAnchor>
</xdr:wsDr>
</file>

<file path=xl/drawings/drawing10.xml><?xml version="1.0" encoding="utf-8"?>
<c:userShapes xmlns:c="http://schemas.openxmlformats.org/drawingml/2006/chart">
  <cdr:relSizeAnchor xmlns:cdr="http://schemas.openxmlformats.org/drawingml/2006/chartDrawing">
    <cdr:from>
      <cdr:x>0.09165</cdr:x>
      <cdr:y>0.0763</cdr:y>
    </cdr:from>
    <cdr:to>
      <cdr:x>0.97813</cdr:x>
      <cdr:y>0.40816</cdr:y>
    </cdr:to>
    <cdr:sp macro="" textlink="">
      <cdr:nvSpPr>
        <cdr:cNvPr id="2" name="TextBox 1"/>
        <cdr:cNvSpPr txBox="1"/>
      </cdr:nvSpPr>
      <cdr:spPr>
        <a:xfrm xmlns:a="http://schemas.openxmlformats.org/drawingml/2006/main">
          <a:off x="428625" y="142444"/>
          <a:ext cx="4145870" cy="61954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200">
              <a:solidFill>
                <a:schemeClr val="tx1">
                  <a:lumMod val="65000"/>
                  <a:lumOff val="35000"/>
                </a:schemeClr>
              </a:solidFill>
              <a:effectLst/>
              <a:latin typeface="Constantia" panose="02030602050306030303" pitchFamily="18" charset="0"/>
              <a:ea typeface="+mn-ea"/>
              <a:cs typeface="+mn-cs"/>
            </a:rPr>
            <a:t>In 2013, the percent of youth who drank in the previous month</a:t>
          </a:r>
          <a:r>
            <a:rPr lang="en-US" sz="1200" baseline="0">
              <a:solidFill>
                <a:schemeClr val="tx1">
                  <a:lumMod val="65000"/>
                  <a:lumOff val="35000"/>
                </a:schemeClr>
              </a:solidFill>
              <a:effectLst/>
              <a:latin typeface="Constantia" panose="02030602050306030303" pitchFamily="18" charset="0"/>
              <a:ea typeface="+mn-ea"/>
              <a:cs typeface="+mn-cs"/>
            </a:rPr>
            <a:t> </a:t>
          </a:r>
          <a:r>
            <a:rPr lang="en-US" sz="1200">
              <a:solidFill>
                <a:schemeClr val="tx1">
                  <a:lumMod val="65000"/>
                  <a:lumOff val="35000"/>
                </a:schemeClr>
              </a:solidFill>
              <a:effectLst/>
              <a:latin typeface="Constantia" panose="02030602050306030303" pitchFamily="18" charset="0"/>
              <a:ea typeface="+mn-ea"/>
              <a:cs typeface="+mn-cs"/>
            </a:rPr>
            <a:t>dropped below the state average.</a:t>
          </a:r>
        </a:p>
      </cdr:txBody>
    </cdr:sp>
  </cdr:relSizeAnchor>
</c:userShapes>
</file>

<file path=xl/drawings/drawing11.xml><?xml version="1.0" encoding="utf-8"?>
<c:userShapes xmlns:c="http://schemas.openxmlformats.org/drawingml/2006/chart">
  <cdr:relSizeAnchor xmlns:cdr="http://schemas.openxmlformats.org/drawingml/2006/chartDrawing">
    <cdr:from>
      <cdr:x>0.07358</cdr:x>
      <cdr:y>0.10814</cdr:y>
    </cdr:from>
    <cdr:to>
      <cdr:x>1</cdr:x>
      <cdr:y>0.37949</cdr:y>
    </cdr:to>
    <cdr:sp macro="" textlink="">
      <cdr:nvSpPr>
        <cdr:cNvPr id="2" name="TextBox 1"/>
        <cdr:cNvSpPr txBox="1"/>
      </cdr:nvSpPr>
      <cdr:spPr>
        <a:xfrm xmlns:a="http://schemas.openxmlformats.org/drawingml/2006/main">
          <a:off x="317337" y="276872"/>
          <a:ext cx="3657600" cy="69474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The percent of youth who drank before age 13 has steadily declined to the state average.</a:t>
          </a:r>
          <a:endParaRPr lang="en-US" sz="1200" b="1">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cdr:x>
      <cdr:y>0.10617</cdr:y>
    </cdr:from>
    <cdr:to>
      <cdr:x>0.99762</cdr:x>
      <cdr:y>0.48277</cdr:y>
    </cdr:to>
    <cdr:sp macro="" textlink="">
      <cdr:nvSpPr>
        <cdr:cNvPr id="2" name="TextBox 1"/>
        <cdr:cNvSpPr txBox="1"/>
      </cdr:nvSpPr>
      <cdr:spPr>
        <a:xfrm xmlns:a="http://schemas.openxmlformats.org/drawingml/2006/main">
          <a:off x="0" y="252413"/>
          <a:ext cx="3990976" cy="8953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rtl="0" eaLnBrk="1" fontAlgn="auto" latinLnBrk="0" hangingPunct="1"/>
          <a:r>
            <a:rPr lang="en-US" sz="1200" b="1" i="0" baseline="0">
              <a:solidFill>
                <a:schemeClr val="tx1">
                  <a:lumMod val="65000"/>
                  <a:lumOff val="35000"/>
                </a:schemeClr>
              </a:solidFill>
              <a:effectLst/>
              <a:latin typeface="Corbel" panose="020B0503020204020204" pitchFamily="34" charset="0"/>
              <a:ea typeface="+mn-ea"/>
              <a:cs typeface="+mn-cs"/>
            </a:rPr>
            <a:t>Over a third of ABCDEFG County adults binge drink. </a:t>
          </a:r>
          <a:r>
            <a:rPr lang="en-US" sz="1200" b="0" i="0" baseline="0">
              <a:solidFill>
                <a:schemeClr val="tx1">
                  <a:lumMod val="65000"/>
                  <a:lumOff val="35000"/>
                </a:schemeClr>
              </a:solidFill>
              <a:effectLst/>
              <a:latin typeface="Corbel" panose="020B0503020204020204" pitchFamily="34" charset="0"/>
              <a:ea typeface="+mn-ea"/>
              <a:cs typeface="+mn-cs"/>
            </a:rPr>
            <a:t>This rate is 1.4 times the state average and over twice the national average. </a:t>
          </a:r>
          <a:br>
            <a:rPr lang="en-US" sz="1200" b="0" i="0" baseline="0">
              <a:solidFill>
                <a:schemeClr val="tx1">
                  <a:lumMod val="65000"/>
                  <a:lumOff val="35000"/>
                </a:schemeClr>
              </a:solidFill>
              <a:effectLst/>
              <a:latin typeface="Corbel" panose="020B0503020204020204" pitchFamily="34" charset="0"/>
              <a:ea typeface="+mn-ea"/>
              <a:cs typeface="+mn-cs"/>
            </a:rPr>
          </a:br>
          <a:r>
            <a:rPr lang="en-US" sz="1000" baseline="0">
              <a:solidFill>
                <a:schemeClr val="tx1">
                  <a:lumMod val="65000"/>
                  <a:lumOff val="35000"/>
                </a:schemeClr>
              </a:solidFill>
              <a:effectLst/>
              <a:latin typeface="Corbel" panose="020B0503020204020204" pitchFamily="34" charset="0"/>
              <a:ea typeface="+mn-ea"/>
              <a:cs typeface="+mn-cs"/>
            </a:rPr>
            <a:t>S</a:t>
          </a:r>
          <a:r>
            <a:rPr lang="en-US" sz="1000">
              <a:solidFill>
                <a:schemeClr val="tx1">
                  <a:lumMod val="65000"/>
                  <a:lumOff val="35000"/>
                </a:schemeClr>
              </a:solidFill>
              <a:effectLst/>
              <a:latin typeface="Corbel" panose="020B0503020204020204" pitchFamily="34" charset="0"/>
              <a:ea typeface="+mn-ea"/>
              <a:cs typeface="+mn-cs"/>
            </a:rPr>
            <a:t>ource:</a:t>
          </a:r>
          <a:r>
            <a:rPr lang="en-US" sz="1000" baseline="0">
              <a:solidFill>
                <a:schemeClr val="tx1">
                  <a:lumMod val="65000"/>
                  <a:lumOff val="35000"/>
                </a:schemeClr>
              </a:solidFill>
              <a:effectLst/>
              <a:latin typeface="Corbel" panose="020B0503020204020204" pitchFamily="34" charset="0"/>
              <a:ea typeface="+mn-ea"/>
              <a:cs typeface="+mn-cs"/>
            </a:rPr>
            <a:t> </a:t>
          </a:r>
          <a:r>
            <a:rPr lang="en-US" sz="1000">
              <a:solidFill>
                <a:schemeClr val="tx1">
                  <a:lumMod val="65000"/>
                  <a:lumOff val="35000"/>
                </a:schemeClr>
              </a:solidFill>
              <a:effectLst/>
              <a:latin typeface="Corbel" panose="020B0503020204020204" pitchFamily="34" charset="0"/>
              <a:ea typeface="+mn-ea"/>
              <a:cs typeface="+mn-cs"/>
            </a:rPr>
            <a:t> </a:t>
          </a:r>
          <a:r>
            <a:rPr lang="en-US" sz="1000" b="0" i="0" baseline="0">
              <a:solidFill>
                <a:schemeClr val="tx1">
                  <a:lumMod val="65000"/>
                  <a:lumOff val="35000"/>
                </a:schemeClr>
              </a:solidFill>
              <a:effectLst/>
              <a:latin typeface="Corbel" panose="020B0503020204020204" pitchFamily="34" charset="0"/>
              <a:ea typeface="+mn-ea"/>
              <a:cs typeface="+mn-cs"/>
            </a:rPr>
            <a:t>Behavioral Risk Factor Surveillance System</a:t>
          </a:r>
          <a:r>
            <a:rPr lang="en-US" sz="1000">
              <a:solidFill>
                <a:schemeClr val="tx1">
                  <a:lumMod val="65000"/>
                  <a:lumOff val="35000"/>
                </a:schemeClr>
              </a:solidFill>
              <a:effectLst/>
              <a:latin typeface="Corbel" panose="020B0503020204020204" pitchFamily="34" charset="0"/>
              <a:ea typeface="+mn-ea"/>
              <a:cs typeface="+mn-cs"/>
            </a:rPr>
            <a:t>  </a:t>
          </a:r>
          <a:r>
            <a:rPr lang="en-US" sz="1000" b="0" i="0" baseline="0">
              <a:solidFill>
                <a:schemeClr val="tx1">
                  <a:lumMod val="65000"/>
                  <a:lumOff val="35000"/>
                </a:schemeClr>
              </a:solidFill>
              <a:effectLst/>
              <a:latin typeface="Corbel" panose="020B0503020204020204" pitchFamily="34" charset="0"/>
              <a:ea typeface="+mn-ea"/>
              <a:cs typeface="+mn-cs"/>
            </a:rPr>
            <a:t> </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0.08071</cdr:x>
      <cdr:y>0.11577</cdr:y>
    </cdr:from>
    <cdr:to>
      <cdr:x>0.9696</cdr:x>
      <cdr:y>0.39197</cdr:y>
    </cdr:to>
    <cdr:sp macro="" textlink="">
      <cdr:nvSpPr>
        <cdr:cNvPr id="2" name="TextBox 1"/>
        <cdr:cNvSpPr txBox="1"/>
      </cdr:nvSpPr>
      <cdr:spPr>
        <a:xfrm xmlns:a="http://schemas.openxmlformats.org/drawingml/2006/main">
          <a:off x="332092" y="296405"/>
          <a:ext cx="3657600" cy="7071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Youth binge drinking rates still hover above the state average.</a:t>
          </a:r>
          <a:endParaRPr lang="en-US" sz="1200" b="1">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14.xml><?xml version="1.0" encoding="utf-8"?>
<c:userShapes xmlns:c="http://schemas.openxmlformats.org/drawingml/2006/chart">
  <cdr:relSizeAnchor xmlns:cdr="http://schemas.openxmlformats.org/drawingml/2006/chartDrawing">
    <cdr:from>
      <cdr:x>0.44792</cdr:x>
      <cdr:y>0.41005</cdr:y>
    </cdr:from>
    <cdr:to>
      <cdr:x>0.9375</cdr:x>
      <cdr:y>0.60797</cdr:y>
    </cdr:to>
    <cdr:sp macro="" textlink="">
      <cdr:nvSpPr>
        <cdr:cNvPr id="2" name="TextBox 1"/>
        <cdr:cNvSpPr txBox="1"/>
      </cdr:nvSpPr>
      <cdr:spPr>
        <a:xfrm xmlns:a="http://schemas.openxmlformats.org/drawingml/2006/main">
          <a:off x="1843101" y="1049859"/>
          <a:ext cx="2014524" cy="5067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050">
              <a:solidFill>
                <a:srgbClr val="CB904D"/>
              </a:solidFill>
              <a:latin typeface="Corbel" panose="020B0503020204020204" pitchFamily="34" charset="0"/>
            </a:rPr>
            <a:t>Social</a:t>
          </a:r>
          <a:r>
            <a:rPr lang="en-US" sz="1050" baseline="0">
              <a:solidFill>
                <a:srgbClr val="CB904D"/>
              </a:solidFill>
              <a:latin typeface="Corbel" panose="020B0503020204020204" pitchFamily="34" charset="0"/>
            </a:rPr>
            <a:t> Host Ordinances adopted in # municipalities</a:t>
          </a:r>
          <a:endParaRPr lang="en-US" sz="1050">
            <a:solidFill>
              <a:srgbClr val="CB904D"/>
            </a:solidFill>
            <a:latin typeface="Corbel" panose="020B0503020204020204" pitchFamily="34" charset="0"/>
          </a:endParaRPr>
        </a:p>
      </cdr:txBody>
    </cdr:sp>
  </cdr:relSizeAnchor>
  <cdr:relSizeAnchor xmlns:cdr="http://schemas.openxmlformats.org/drawingml/2006/chartDrawing">
    <cdr:from>
      <cdr:x>0.86458</cdr:x>
      <cdr:y>0.63471</cdr:y>
    </cdr:from>
    <cdr:to>
      <cdr:x>1</cdr:x>
      <cdr:y>0.72721</cdr:y>
    </cdr:to>
    <cdr:sp macro="" textlink="">
      <cdr:nvSpPr>
        <cdr:cNvPr id="3" name="TextBox 2"/>
        <cdr:cNvSpPr txBox="1"/>
      </cdr:nvSpPr>
      <cdr:spPr>
        <a:xfrm xmlns:a="http://schemas.openxmlformats.org/drawingml/2006/main">
          <a:off x="3557574" y="1625059"/>
          <a:ext cx="557226" cy="23683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050">
              <a:solidFill>
                <a:srgbClr val="CB904D"/>
              </a:solidFill>
              <a:latin typeface="Corbel" panose="020B0503020204020204" pitchFamily="34" charset="0"/>
            </a:rPr>
            <a:t>Social</a:t>
          </a:r>
        </a:p>
      </cdr:txBody>
    </cdr:sp>
  </cdr:relSizeAnchor>
  <cdr:relSizeAnchor xmlns:cdr="http://schemas.openxmlformats.org/drawingml/2006/chartDrawing">
    <cdr:from>
      <cdr:x>0.86458</cdr:x>
      <cdr:y>0.77894</cdr:y>
    </cdr:from>
    <cdr:to>
      <cdr:x>1</cdr:x>
      <cdr:y>0.88911</cdr:y>
    </cdr:to>
    <cdr:sp macro="" textlink="">
      <cdr:nvSpPr>
        <cdr:cNvPr id="4" name="TextBox 1"/>
        <cdr:cNvSpPr txBox="1"/>
      </cdr:nvSpPr>
      <cdr:spPr>
        <a:xfrm xmlns:a="http://schemas.openxmlformats.org/drawingml/2006/main">
          <a:off x="3557574" y="1994336"/>
          <a:ext cx="557226" cy="28207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50">
              <a:solidFill>
                <a:srgbClr val="727272"/>
              </a:solidFill>
              <a:latin typeface="Corbel" panose="020B0503020204020204" pitchFamily="34" charset="0"/>
            </a:rPr>
            <a:t>Retail</a:t>
          </a:r>
        </a:p>
      </cdr:txBody>
    </cdr:sp>
  </cdr:relSizeAnchor>
  <cdr:relSizeAnchor xmlns:cdr="http://schemas.openxmlformats.org/drawingml/2006/chartDrawing">
    <cdr:from>
      <cdr:x>0.05787</cdr:x>
      <cdr:y>0.04951</cdr:y>
    </cdr:from>
    <cdr:to>
      <cdr:x>1</cdr:x>
      <cdr:y>0.42882</cdr:y>
    </cdr:to>
    <cdr:sp macro="" textlink="">
      <cdr:nvSpPr>
        <cdr:cNvPr id="5" name="TextBox 4"/>
        <cdr:cNvSpPr txBox="1"/>
      </cdr:nvSpPr>
      <cdr:spPr>
        <a:xfrm xmlns:a="http://schemas.openxmlformats.org/drawingml/2006/main">
          <a:off x="238125" y="126761"/>
          <a:ext cx="3876675" cy="97115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200" b="1">
              <a:solidFill>
                <a:schemeClr val="bg2">
                  <a:lumMod val="50000"/>
                </a:schemeClr>
              </a:solidFill>
              <a:latin typeface="Corbel" panose="020B0503020204020204" pitchFamily="34" charset="0"/>
            </a:rPr>
            <a:t>The</a:t>
          </a:r>
          <a:r>
            <a:rPr lang="en-US" sz="1200" b="1" baseline="0">
              <a:solidFill>
                <a:schemeClr val="bg2">
                  <a:lumMod val="50000"/>
                </a:schemeClr>
              </a:solidFill>
              <a:latin typeface="Corbel" panose="020B0503020204020204" pitchFamily="34" charset="0"/>
            </a:rPr>
            <a:t> percent of youth who usually get the alcohol they drink from social sources has declined since the adoption of social host ordinances.  Rates of retail access have remained steady. </a:t>
          </a:r>
          <a:endParaRPr lang="en-US" sz="1200" b="1">
            <a:solidFill>
              <a:schemeClr val="bg2">
                <a:lumMod val="50000"/>
              </a:schemeClr>
            </a:solidFill>
            <a:latin typeface="Corbel" panose="020B0503020204020204" pitchFamily="34" charset="0"/>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cdr:x>
      <cdr:y>0.01311</cdr:y>
    </cdr:from>
    <cdr:to>
      <cdr:x>1</cdr:x>
      <cdr:y>0.41084</cdr:y>
    </cdr:to>
    <cdr:sp macro="" textlink="">
      <cdr:nvSpPr>
        <cdr:cNvPr id="2" name="TextBox 1"/>
        <cdr:cNvSpPr txBox="1"/>
      </cdr:nvSpPr>
      <cdr:spPr>
        <a:xfrm xmlns:a="http://schemas.openxmlformats.org/drawingml/2006/main">
          <a:off x="0" y="33573"/>
          <a:ext cx="4389120" cy="101830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Though declining, our rate of OWI arrests is 1.7 times the national average </a:t>
          </a:r>
          <a:r>
            <a:rPr lang="en-US" sz="1200" b="0" i="0" baseline="0">
              <a:solidFill>
                <a:schemeClr val="tx1">
                  <a:lumMod val="65000"/>
                  <a:lumOff val="35000"/>
                </a:schemeClr>
              </a:solidFill>
              <a:effectLst/>
              <a:latin typeface="Corbel" panose="020B0503020204020204" pitchFamily="34" charset="0"/>
              <a:ea typeface="+mn-ea"/>
              <a:cs typeface="+mn-cs"/>
            </a:rPr>
            <a:t>(Rate per 100,000 population). </a:t>
          </a:r>
          <a:r>
            <a:rPr lang="en-US" sz="1000" b="0" i="0" baseline="0">
              <a:solidFill>
                <a:schemeClr val="tx1">
                  <a:lumMod val="65000"/>
                  <a:lumOff val="35000"/>
                </a:schemeClr>
              </a:solidFill>
              <a:effectLst/>
              <a:latin typeface="Corbel" panose="020B0503020204020204" pitchFamily="34" charset="0"/>
              <a:ea typeface="+mn-ea"/>
              <a:cs typeface="+mn-cs"/>
            </a:rPr>
            <a:t>Source: Wisconsin Epidemiological Profile on Alcohol and Other Drugs, 2008-2016</a:t>
          </a:r>
          <a:endParaRPr lang="en-US" sz="1000">
            <a:solidFill>
              <a:schemeClr val="tx1">
                <a:lumMod val="65000"/>
                <a:lumOff val="35000"/>
              </a:schemeClr>
            </a:solidFill>
            <a:effectLst/>
            <a:latin typeface="Corbel" panose="020B0503020204020204" pitchFamily="34" charset="0"/>
          </a:endParaRPr>
        </a:p>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endParaRPr lang="en-US" sz="12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16.xml><?xml version="1.0" encoding="utf-8"?>
<c:userShapes xmlns:c="http://schemas.openxmlformats.org/drawingml/2006/chart">
  <cdr:relSizeAnchor xmlns:cdr="http://schemas.openxmlformats.org/drawingml/2006/chartDrawing">
    <cdr:from>
      <cdr:x>0</cdr:x>
      <cdr:y>0.0279</cdr:y>
    </cdr:from>
    <cdr:to>
      <cdr:x>0.99826</cdr:x>
      <cdr:y>0.37016</cdr:y>
    </cdr:to>
    <cdr:sp macro="" textlink="">
      <cdr:nvSpPr>
        <cdr:cNvPr id="2" name="TextBox 1"/>
        <cdr:cNvSpPr txBox="1"/>
      </cdr:nvSpPr>
      <cdr:spPr>
        <a:xfrm xmlns:a="http://schemas.openxmlformats.org/drawingml/2006/main">
          <a:off x="0" y="71444"/>
          <a:ext cx="4381500" cy="87629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Compared to national averages, we still have 2.7 times as many arrests for liquor law violations in our county</a:t>
          </a:r>
          <a:r>
            <a:rPr lang="en-US" sz="1200" b="0" i="0" baseline="0">
              <a:solidFill>
                <a:schemeClr val="tx1">
                  <a:lumMod val="65000"/>
                  <a:lumOff val="35000"/>
                </a:schemeClr>
              </a:solidFill>
              <a:effectLst/>
              <a:latin typeface="Corbel" panose="020B0503020204020204" pitchFamily="34" charset="0"/>
              <a:ea typeface="+mn-ea"/>
              <a:cs typeface="+mn-cs"/>
            </a:rPr>
            <a:t> (rate per 100,000 population). </a:t>
          </a:r>
          <a:r>
            <a:rPr lang="en-US" sz="1000" b="0" i="0" baseline="0">
              <a:solidFill>
                <a:schemeClr val="tx1">
                  <a:lumMod val="65000"/>
                  <a:lumOff val="35000"/>
                </a:schemeClr>
              </a:solidFill>
              <a:effectLst/>
              <a:latin typeface="Corbel" panose="020B0503020204020204" pitchFamily="34" charset="0"/>
              <a:ea typeface="+mn-ea"/>
              <a:cs typeface="+mn-cs"/>
            </a:rPr>
            <a:t>Source: Wisconsin Epidemiological Profile on Alcohol and Other Drugs, 2008-2016</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0.01953</cdr:x>
      <cdr:y>0.0465</cdr:y>
    </cdr:from>
    <cdr:to>
      <cdr:x>0.99306</cdr:x>
      <cdr:y>0.31808</cdr:y>
    </cdr:to>
    <cdr:sp macro="" textlink="">
      <cdr:nvSpPr>
        <cdr:cNvPr id="2" name="TextBox 1"/>
        <cdr:cNvSpPr txBox="1"/>
      </cdr:nvSpPr>
      <cdr:spPr>
        <a:xfrm xmlns:a="http://schemas.openxmlformats.org/drawingml/2006/main">
          <a:off x="85725" y="119055"/>
          <a:ext cx="4272935" cy="69533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lvl="0" indent="0" defTabSz="914400" rtl="0" eaLnBrk="1" fontAlgn="auto" latinLnBrk="0" hangingPunct="1">
            <a:lnSpc>
              <a:spcPct val="100000"/>
            </a:lnSpc>
            <a:spcBef>
              <a:spcPts val="0"/>
            </a:spcBef>
            <a:spcAft>
              <a:spcPts val="0"/>
            </a:spcAft>
            <a:buClrTx/>
            <a:buSzTx/>
            <a:buFontTx/>
            <a:buNone/>
            <a:tabLst/>
            <a:defRPr/>
          </a:pPr>
          <a:r>
            <a:rPr lang="en-US" sz="1200" b="1" i="0" baseline="0">
              <a:solidFill>
                <a:schemeClr val="tx1">
                  <a:lumMod val="65000"/>
                  <a:lumOff val="35000"/>
                </a:schemeClr>
              </a:solidFill>
              <a:effectLst/>
              <a:latin typeface="Corbel" panose="020B0503020204020204" pitchFamily="34" charset="0"/>
              <a:ea typeface="+mn-ea"/>
              <a:cs typeface="+mn-cs"/>
            </a:rPr>
            <a:t>Our rate of alcohol-related hospitalizations remains higher than the </a:t>
          </a:r>
          <a:br>
            <a:rPr lang="en-US" sz="1200" b="1" i="0" baseline="0">
              <a:solidFill>
                <a:schemeClr val="tx1">
                  <a:lumMod val="65000"/>
                  <a:lumOff val="35000"/>
                </a:schemeClr>
              </a:solidFill>
              <a:effectLst/>
              <a:latin typeface="Corbel" panose="020B0503020204020204" pitchFamily="34" charset="0"/>
              <a:ea typeface="+mn-ea"/>
              <a:cs typeface="+mn-cs"/>
            </a:rPr>
          </a:br>
          <a:r>
            <a:rPr lang="en-US" sz="1200" b="1" i="0" baseline="0">
              <a:solidFill>
                <a:schemeClr val="tx1">
                  <a:lumMod val="65000"/>
                  <a:lumOff val="35000"/>
                </a:schemeClr>
              </a:solidFill>
              <a:effectLst/>
              <a:latin typeface="Corbel" panose="020B0503020204020204" pitchFamily="34" charset="0"/>
              <a:ea typeface="+mn-ea"/>
              <a:cs typeface="+mn-cs"/>
            </a:rPr>
            <a:t>the state average. </a:t>
          </a:r>
          <a:r>
            <a:rPr lang="en-US" sz="1000" b="0" i="0" baseline="0">
              <a:solidFill>
                <a:schemeClr val="tx1">
                  <a:lumMod val="65000"/>
                  <a:lumOff val="35000"/>
                </a:schemeClr>
              </a:solidFill>
              <a:effectLst/>
              <a:latin typeface="Corbel" panose="020B0503020204020204" pitchFamily="34" charset="0"/>
              <a:ea typeface="+mn-ea"/>
              <a:cs typeface="+mn-cs"/>
            </a:rPr>
            <a:t>Source:  Wisconsin Epidemiological Profile </a:t>
          </a:r>
          <a:br>
            <a:rPr lang="en-US" sz="1000" b="0" i="0" baseline="0">
              <a:solidFill>
                <a:schemeClr val="tx1">
                  <a:lumMod val="65000"/>
                  <a:lumOff val="35000"/>
                </a:schemeClr>
              </a:solidFill>
              <a:effectLst/>
              <a:latin typeface="Corbel" panose="020B0503020204020204" pitchFamily="34" charset="0"/>
              <a:ea typeface="+mn-ea"/>
              <a:cs typeface="+mn-cs"/>
            </a:rPr>
          </a:br>
          <a:r>
            <a:rPr lang="en-US" sz="1000" b="0" i="0" baseline="0">
              <a:solidFill>
                <a:schemeClr val="tx1">
                  <a:lumMod val="65000"/>
                  <a:lumOff val="35000"/>
                </a:schemeClr>
              </a:solidFill>
              <a:effectLst/>
              <a:latin typeface="Corbel" panose="020B0503020204020204" pitchFamily="34" charset="0"/>
              <a:ea typeface="+mn-ea"/>
              <a:cs typeface="+mn-cs"/>
            </a:rPr>
            <a:t>on Alcohol and Other Drugs, 2008-2016</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200">
            <a:solidFill>
              <a:schemeClr val="tx1">
                <a:lumMod val="65000"/>
                <a:lumOff val="35000"/>
              </a:schemeClr>
            </a:solidFill>
            <a:latin typeface="Corbel" panose="020B0503020204020204" pitchFamily="34" charset="0"/>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0.06592</cdr:x>
      <cdr:y>0.0575</cdr:y>
    </cdr:from>
    <cdr:to>
      <cdr:x>0.95481</cdr:x>
      <cdr:y>0.30878</cdr:y>
    </cdr:to>
    <cdr:sp macro="" textlink="">
      <cdr:nvSpPr>
        <cdr:cNvPr id="2" name="TextBox 1"/>
        <cdr:cNvSpPr txBox="1"/>
      </cdr:nvSpPr>
      <cdr:spPr>
        <a:xfrm xmlns:a="http://schemas.openxmlformats.org/drawingml/2006/main">
          <a:off x="271248" y="147218"/>
          <a:ext cx="3657600" cy="6433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200" b="1">
              <a:solidFill>
                <a:schemeClr val="tx1">
                  <a:lumMod val="65000"/>
                  <a:lumOff val="35000"/>
                </a:schemeClr>
              </a:solidFill>
              <a:effectLst/>
              <a:latin typeface="Corbel" panose="020B0503020204020204" pitchFamily="34" charset="0"/>
              <a:ea typeface="+mn-ea"/>
              <a:cs typeface="+mn-cs"/>
            </a:rPr>
            <a:t>In 2013, the percent of youth who drank in the previous month</a:t>
          </a:r>
          <a:r>
            <a:rPr lang="en-US" sz="1200" b="1" baseline="0">
              <a:solidFill>
                <a:schemeClr val="tx1">
                  <a:lumMod val="65000"/>
                  <a:lumOff val="35000"/>
                </a:schemeClr>
              </a:solidFill>
              <a:effectLst/>
              <a:latin typeface="Corbel" panose="020B0503020204020204" pitchFamily="34" charset="0"/>
              <a:ea typeface="+mn-ea"/>
              <a:cs typeface="+mn-cs"/>
            </a:rPr>
            <a:t> </a:t>
          </a:r>
          <a:r>
            <a:rPr lang="en-US" sz="1200" b="1">
              <a:solidFill>
                <a:schemeClr val="tx1">
                  <a:lumMod val="65000"/>
                  <a:lumOff val="35000"/>
                </a:schemeClr>
              </a:solidFill>
              <a:effectLst/>
              <a:latin typeface="Corbel" panose="020B0503020204020204" pitchFamily="34" charset="0"/>
              <a:ea typeface="+mn-ea"/>
              <a:cs typeface="+mn-cs"/>
            </a:rPr>
            <a:t>dropped below the state average.  </a:t>
          </a:r>
          <a:endParaRPr lang="en-US" sz="1600" b="1">
            <a:solidFill>
              <a:schemeClr val="tx1">
                <a:lumMod val="65000"/>
                <a:lumOff val="35000"/>
              </a:schemeClr>
            </a:solidFill>
            <a:effectLst/>
            <a:latin typeface="Corbel" panose="020B0503020204020204" pitchFamily="34" charset="0"/>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0.03125</cdr:x>
      <cdr:y>0.05382</cdr:y>
    </cdr:from>
    <cdr:to>
      <cdr:x>1</cdr:x>
      <cdr:y>0.37674</cdr:y>
    </cdr:to>
    <cdr:sp macro="" textlink="">
      <cdr:nvSpPr>
        <cdr:cNvPr id="2" name="TextBox 1"/>
        <cdr:cNvSpPr txBox="1"/>
      </cdr:nvSpPr>
      <cdr:spPr>
        <a:xfrm xmlns:a="http://schemas.openxmlformats.org/drawingml/2006/main">
          <a:off x="137160" y="161378"/>
          <a:ext cx="4251960" cy="96826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eaLnBrk="1" fontAlgn="auto" latinLnBrk="0" hangingPunct="1"/>
          <a:r>
            <a:rPr lang="en-US" sz="1200" b="1">
              <a:solidFill>
                <a:schemeClr val="tx1">
                  <a:lumMod val="65000"/>
                  <a:lumOff val="35000"/>
                </a:schemeClr>
              </a:solidFill>
              <a:effectLst/>
              <a:latin typeface="Corbel" panose="020B0503020204020204" pitchFamily="34" charset="0"/>
              <a:ea typeface="+mn-ea"/>
              <a:cs typeface="+mn-cs"/>
            </a:rPr>
            <a:t>For every 500 people</a:t>
          </a:r>
          <a:r>
            <a:rPr lang="en-US" sz="1200" b="1" baseline="0">
              <a:solidFill>
                <a:schemeClr val="tx1">
                  <a:lumMod val="65000"/>
                  <a:lumOff val="35000"/>
                </a:schemeClr>
              </a:solidFill>
              <a:effectLst/>
              <a:latin typeface="Corbel" panose="020B0503020204020204" pitchFamily="34" charset="0"/>
              <a:ea typeface="+mn-ea"/>
              <a:cs typeface="+mn-cs"/>
            </a:rPr>
            <a:t>, we have 2.2 alcohol outlets.  At twice the national average, o</a:t>
          </a:r>
          <a:r>
            <a:rPr lang="en-US" sz="1200" b="1">
              <a:solidFill>
                <a:schemeClr val="tx1">
                  <a:lumMod val="65000"/>
                  <a:lumOff val="35000"/>
                </a:schemeClr>
              </a:solidFill>
              <a:effectLst/>
              <a:latin typeface="Corbel" panose="020B0503020204020204" pitchFamily="34" charset="0"/>
              <a:ea typeface="+mn-ea"/>
              <a:cs typeface="+mn-cs"/>
            </a:rPr>
            <a:t>ur high alcohol</a:t>
          </a:r>
          <a:r>
            <a:rPr lang="en-US" sz="1200" b="1" baseline="0">
              <a:solidFill>
                <a:schemeClr val="tx1">
                  <a:lumMod val="65000"/>
                  <a:lumOff val="35000"/>
                </a:schemeClr>
              </a:solidFill>
              <a:effectLst/>
              <a:latin typeface="Corbel" panose="020B0503020204020204" pitchFamily="34" charset="0"/>
              <a:ea typeface="+mn-ea"/>
              <a:cs typeface="+mn-cs"/>
            </a:rPr>
            <a:t> outlet density is a proven risk factor for excessive drinking. </a:t>
          </a:r>
          <a:r>
            <a:rPr lang="en-US" sz="1200" baseline="0">
              <a:solidFill>
                <a:schemeClr val="tx1">
                  <a:lumMod val="65000"/>
                  <a:lumOff val="35000"/>
                </a:schemeClr>
              </a:solidFill>
              <a:effectLst/>
              <a:latin typeface="Corbel" panose="020B0503020204020204" pitchFamily="34" charset="0"/>
              <a:ea typeface="+mn-ea"/>
              <a:cs typeface="+mn-cs"/>
            </a:rPr>
            <a:t> </a:t>
          </a:r>
          <a:r>
            <a:rPr lang="en-US" sz="1000" baseline="0">
              <a:solidFill>
                <a:schemeClr val="tx1">
                  <a:lumMod val="65000"/>
                  <a:lumOff val="35000"/>
                </a:schemeClr>
              </a:solidFill>
              <a:effectLst/>
              <a:latin typeface="Corbel" panose="020B0503020204020204" pitchFamily="34" charset="0"/>
              <a:ea typeface="+mn-ea"/>
              <a:cs typeface="+mn-cs"/>
            </a:rPr>
            <a:t>S</a:t>
          </a:r>
          <a:r>
            <a:rPr lang="en-US" sz="1000">
              <a:solidFill>
                <a:schemeClr val="tx1">
                  <a:lumMod val="65000"/>
                  <a:lumOff val="35000"/>
                </a:schemeClr>
              </a:solidFill>
              <a:effectLst/>
              <a:latin typeface="Corbel" panose="020B0503020204020204" pitchFamily="34" charset="0"/>
              <a:ea typeface="+mn-ea"/>
              <a:cs typeface="+mn-cs"/>
            </a:rPr>
            <a:t>ources:  </a:t>
          </a:r>
          <a:r>
            <a:rPr lang="en-US" sz="1000" baseline="0">
              <a:solidFill>
                <a:schemeClr val="tx1">
                  <a:lumMod val="65000"/>
                  <a:lumOff val="35000"/>
                </a:schemeClr>
              </a:solidFill>
              <a:effectLst/>
              <a:latin typeface="Corbel" panose="020B0503020204020204" pitchFamily="34" charset="0"/>
              <a:ea typeface="+mn-ea"/>
              <a:cs typeface="+mn-cs"/>
            </a:rPr>
            <a:t>Alcohol License Overview, 2011-2012; Dept. of Revenue data; Fact Book 2013 from the Beverage Information Group.</a:t>
          </a:r>
          <a:endParaRPr lang="en-US" sz="1000">
            <a:solidFill>
              <a:schemeClr val="tx1">
                <a:lumMod val="65000"/>
                <a:lumOff val="35000"/>
              </a:schemeClr>
            </a:solidFill>
            <a:effectLst/>
            <a:latin typeface="Corbel" panose="020B0503020204020204" pitchFamily="34" charset="0"/>
          </a:endParaRPr>
        </a:p>
        <a:p xmlns:a="http://schemas.openxmlformats.org/drawingml/2006/main">
          <a:endParaRPr lang="en-US" sz="1100">
            <a:latin typeface="Corbel" panose="020B0503020204020204" pitchFamily="34" charset="0"/>
          </a:endParaRPr>
        </a:p>
      </cdr:txBody>
    </cdr:sp>
  </cdr:relSizeAnchor>
</c:userShapes>
</file>

<file path=xl/drawings/drawing20.xml><?xml version="1.0" encoding="utf-8"?>
<xdr:wsDr xmlns:xdr="http://schemas.openxmlformats.org/drawingml/2006/spreadsheetDrawing" xmlns:a="http://schemas.openxmlformats.org/drawingml/2006/main">
  <xdr:twoCellAnchor>
    <xdr:from>
      <xdr:col>0</xdr:col>
      <xdr:colOff>19050</xdr:colOff>
      <xdr:row>24</xdr:row>
      <xdr:rowOff>114298</xdr:rowOff>
    </xdr:from>
    <xdr:to>
      <xdr:col>3</xdr:col>
      <xdr:colOff>828675</xdr:colOff>
      <xdr:row>75</xdr:row>
      <xdr:rowOff>19049</xdr:rowOff>
    </xdr:to>
    <xdr:sp macro="" textlink="">
      <xdr:nvSpPr>
        <xdr:cNvPr id="2" name="TextBox 1"/>
        <xdr:cNvSpPr txBox="1"/>
      </xdr:nvSpPr>
      <xdr:spPr>
        <a:xfrm>
          <a:off x="19050" y="8801098"/>
          <a:ext cx="3943350" cy="962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latin typeface="Corbel" panose="020B0503020204020204" pitchFamily="34" charset="0"/>
          </a:endParaRPr>
        </a:p>
      </xdr:txBody>
    </xdr:sp>
    <xdr:clientData/>
  </xdr:twoCellAnchor>
  <xdr:twoCellAnchor>
    <xdr:from>
      <xdr:col>4</xdr:col>
      <xdr:colOff>57150</xdr:colOff>
      <xdr:row>24</xdr:row>
      <xdr:rowOff>95250</xdr:rowOff>
    </xdr:from>
    <xdr:to>
      <xdr:col>18</xdr:col>
      <xdr:colOff>447675</xdr:colOff>
      <xdr:row>75</xdr:row>
      <xdr:rowOff>38099</xdr:rowOff>
    </xdr:to>
    <xdr:sp macro="" textlink="">
      <xdr:nvSpPr>
        <xdr:cNvPr id="3" name="TextBox 2"/>
        <xdr:cNvSpPr txBox="1"/>
      </xdr:nvSpPr>
      <xdr:spPr>
        <a:xfrm>
          <a:off x="4057650" y="8782050"/>
          <a:ext cx="3781425" cy="96583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latin typeface="Corbel" panose="020B0503020204020204" pitchFamily="34" charset="0"/>
          </a:endParaRPr>
        </a:p>
      </xdr:txBody>
    </xdr:sp>
    <xdr:clientData/>
  </xdr:twoCellAnchor>
  <xdr:twoCellAnchor>
    <xdr:from>
      <xdr:col>0</xdr:col>
      <xdr:colOff>1</xdr:colOff>
      <xdr:row>17</xdr:row>
      <xdr:rowOff>28575</xdr:rowOff>
    </xdr:from>
    <xdr:to>
      <xdr:col>18</xdr:col>
      <xdr:colOff>495301</xdr:colOff>
      <xdr:row>24</xdr:row>
      <xdr:rowOff>123825</xdr:rowOff>
    </xdr:to>
    <xdr:sp macro="" textlink="">
      <xdr:nvSpPr>
        <xdr:cNvPr id="4" name="TextBox 3"/>
        <xdr:cNvSpPr txBox="1"/>
      </xdr:nvSpPr>
      <xdr:spPr>
        <a:xfrm>
          <a:off x="1" y="7381875"/>
          <a:ext cx="7753350" cy="1428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latin typeface="Corbel" panose="020B0503020204020204" pitchFamily="34" charset="0"/>
          </a:endParaRPr>
        </a:p>
      </xdr:txBody>
    </xdr:sp>
    <xdr:clientData/>
  </xdr:twoCellAnchor>
  <xdr:twoCellAnchor>
    <xdr:from>
      <xdr:col>0</xdr:col>
      <xdr:colOff>1</xdr:colOff>
      <xdr:row>10</xdr:row>
      <xdr:rowOff>476248</xdr:rowOff>
    </xdr:from>
    <xdr:to>
      <xdr:col>19</xdr:col>
      <xdr:colOff>47626</xdr:colOff>
      <xdr:row>24</xdr:row>
      <xdr:rowOff>19050</xdr:rowOff>
    </xdr:to>
    <xdr:sp macro="" textlink="">
      <xdr:nvSpPr>
        <xdr:cNvPr id="6" name="TextBox 5"/>
        <xdr:cNvSpPr txBox="1"/>
      </xdr:nvSpPr>
      <xdr:spPr>
        <a:xfrm>
          <a:off x="1" y="5638798"/>
          <a:ext cx="7829550" cy="31337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chemeClr val="tx1">
                  <a:lumMod val="75000"/>
                  <a:lumOff val="25000"/>
                </a:schemeClr>
              </a:solidFill>
              <a:latin typeface="Arial Narrow" panose="020B0606020202030204" pitchFamily="34" charset="0"/>
            </a:rPr>
            <a:t>Checkmark</a:t>
          </a:r>
          <a:r>
            <a:rPr lang="en-US" sz="1100">
              <a:ln>
                <a:noFill/>
              </a:ln>
              <a:solidFill>
                <a:schemeClr val="tx1">
                  <a:lumMod val="75000"/>
                  <a:lumOff val="25000"/>
                </a:schemeClr>
              </a:solidFill>
              <a:latin typeface="Arial Narrow" panose="020B0606020202030204" pitchFamily="34" charset="0"/>
            </a:rPr>
            <a:t> = Objective has been met in most recent year of data</a:t>
          </a:r>
        </a:p>
        <a:p>
          <a:r>
            <a:rPr lang="en-US" sz="1100" b="1">
              <a:ln>
                <a:noFill/>
              </a:ln>
              <a:solidFill>
                <a:schemeClr val="tx1">
                  <a:lumMod val="75000"/>
                  <a:lumOff val="25000"/>
                </a:schemeClr>
              </a:solidFill>
              <a:latin typeface="Arial Narrow" panose="020B0606020202030204" pitchFamily="34" charset="0"/>
            </a:rPr>
            <a:t>Red dot </a:t>
          </a:r>
          <a:r>
            <a:rPr lang="en-US" sz="1100">
              <a:ln>
                <a:noFill/>
              </a:ln>
              <a:solidFill>
                <a:schemeClr val="tx1">
                  <a:lumMod val="75000"/>
                  <a:lumOff val="25000"/>
                </a:schemeClr>
              </a:solidFill>
              <a:latin typeface="Arial Narrow" panose="020B0606020202030204" pitchFamily="34" charset="0"/>
            </a:rPr>
            <a:t>= local data is worse for same year </a:t>
          </a:r>
        </a:p>
        <a:p>
          <a:r>
            <a:rPr lang="en-US" sz="1100" b="1">
              <a:ln>
                <a:noFill/>
              </a:ln>
              <a:solidFill>
                <a:schemeClr val="tx1">
                  <a:lumMod val="75000"/>
                  <a:lumOff val="25000"/>
                </a:schemeClr>
              </a:solidFill>
              <a:latin typeface="Arial Narrow" panose="020B0606020202030204" pitchFamily="34" charset="0"/>
            </a:rPr>
            <a:t>For state average:</a:t>
          </a:r>
          <a:r>
            <a:rPr lang="en-US" sz="1100">
              <a:ln>
                <a:noFill/>
              </a:ln>
              <a:solidFill>
                <a:schemeClr val="tx1">
                  <a:lumMod val="75000"/>
                  <a:lumOff val="25000"/>
                </a:schemeClr>
              </a:solidFill>
              <a:latin typeface="Arial Narrow" panose="020B0606020202030204" pitchFamily="34" charset="0"/>
            </a:rPr>
            <a:t>  </a:t>
          </a:r>
          <a:r>
            <a:rPr lang="en-US" sz="1100" b="1">
              <a:ln>
                <a:noFill/>
              </a:ln>
              <a:solidFill>
                <a:schemeClr val="tx1">
                  <a:lumMod val="75000"/>
                  <a:lumOff val="25000"/>
                </a:schemeClr>
              </a:solidFill>
              <a:latin typeface="Arial Narrow" panose="020B0606020202030204" pitchFamily="34" charset="0"/>
            </a:rPr>
            <a:t>na</a:t>
          </a:r>
          <a:r>
            <a:rPr lang="en-US" sz="1100">
              <a:ln>
                <a:noFill/>
              </a:ln>
              <a:solidFill>
                <a:schemeClr val="tx1">
                  <a:lumMod val="75000"/>
                  <a:lumOff val="25000"/>
                </a:schemeClr>
              </a:solidFill>
              <a:latin typeface="Arial Narrow" panose="020B0606020202030204" pitchFamily="34" charset="0"/>
            </a:rPr>
            <a:t> = asked on state sample</a:t>
          </a:r>
          <a:r>
            <a:rPr lang="en-US" sz="1100" baseline="0">
              <a:ln>
                <a:noFill/>
              </a:ln>
              <a:solidFill>
                <a:schemeClr val="tx1">
                  <a:lumMod val="75000"/>
                  <a:lumOff val="25000"/>
                </a:schemeClr>
              </a:solidFill>
              <a:latin typeface="Arial Narrow" panose="020B0606020202030204" pitchFamily="34" charset="0"/>
            </a:rPr>
            <a:t> </a:t>
          </a:r>
          <a:r>
            <a:rPr lang="en-US" sz="1100">
              <a:ln>
                <a:noFill/>
              </a:ln>
              <a:solidFill>
                <a:schemeClr val="tx1">
                  <a:lumMod val="75000"/>
                  <a:lumOff val="25000"/>
                </a:schemeClr>
              </a:solidFill>
              <a:latin typeface="Arial Narrow" panose="020B0606020202030204" pitchFamily="34" charset="0"/>
            </a:rPr>
            <a:t>survey, but not reported out</a:t>
          </a:r>
        </a:p>
        <a:p>
          <a:r>
            <a:rPr lang="en-US" sz="1100" b="1">
              <a:ln>
                <a:noFill/>
              </a:ln>
              <a:solidFill>
                <a:schemeClr val="tx1">
                  <a:lumMod val="75000"/>
                  <a:lumOff val="25000"/>
                </a:schemeClr>
              </a:solidFill>
              <a:latin typeface="Arial Narrow" panose="020B0606020202030204" pitchFamily="34" charset="0"/>
            </a:rPr>
            <a:t>For national average:  na</a:t>
          </a:r>
          <a:r>
            <a:rPr lang="en-US" sz="1100">
              <a:ln>
                <a:noFill/>
              </a:ln>
              <a:solidFill>
                <a:schemeClr val="tx1">
                  <a:lumMod val="75000"/>
                  <a:lumOff val="25000"/>
                </a:schemeClr>
              </a:solidFill>
              <a:latin typeface="Arial Narrow" panose="020B0606020202030204" pitchFamily="34" charset="0"/>
            </a:rPr>
            <a:t> = not asked on the national sample survey</a:t>
          </a:r>
        </a:p>
        <a:p>
          <a:endParaRPr lang="en-US" sz="1100">
            <a:ln>
              <a:noFill/>
            </a:ln>
            <a:solidFill>
              <a:schemeClr val="tx1">
                <a:lumMod val="75000"/>
                <a:lumOff val="25000"/>
              </a:schemeClr>
            </a:solidFill>
            <a:latin typeface="Arial Narrow" panose="020B0606020202030204" pitchFamily="34" charset="0"/>
          </a:endParaRPr>
        </a:p>
        <a:p>
          <a:r>
            <a:rPr lang="en-US" sz="1100" b="1">
              <a:ln>
                <a:noFill/>
              </a:ln>
              <a:solidFill>
                <a:schemeClr val="tx1">
                  <a:lumMod val="75000"/>
                  <a:lumOff val="25000"/>
                </a:schemeClr>
              </a:solidFill>
              <a:latin typeface="Arial Narrow" panose="020B0606020202030204" pitchFamily="34" charset="0"/>
            </a:rPr>
            <a:t>PROCEED WITH CAUTION when comparing local (online survey) YRBS data to State and National Sample averages (paper-based</a:t>
          </a:r>
          <a:r>
            <a:rPr lang="en-US" sz="1100" b="1" baseline="0">
              <a:ln>
                <a:noFill/>
              </a:ln>
              <a:solidFill>
                <a:schemeClr val="tx1">
                  <a:lumMod val="75000"/>
                  <a:lumOff val="25000"/>
                </a:schemeClr>
              </a:solidFill>
              <a:latin typeface="Arial Narrow" panose="020B0606020202030204" pitchFamily="34" charset="0"/>
            </a:rPr>
            <a:t> survey of a representative sampling of high schools), as these survey </a:t>
          </a:r>
          <a:r>
            <a:rPr lang="en-US" sz="1100" b="1">
              <a:ln>
                <a:noFill/>
              </a:ln>
              <a:solidFill>
                <a:schemeClr val="tx1">
                  <a:lumMod val="75000"/>
                  <a:lumOff val="25000"/>
                </a:schemeClr>
              </a:solidFill>
              <a:latin typeface="Arial Narrow" panose="020B0606020202030204" pitchFamily="34" charset="0"/>
            </a:rPr>
            <a:t>methodologies are different.</a:t>
          </a:r>
        </a:p>
        <a:p>
          <a:endParaRPr lang="en-US" sz="1100" b="1">
            <a:ln>
              <a:noFill/>
            </a:ln>
            <a:solidFill>
              <a:schemeClr val="tx1">
                <a:lumMod val="75000"/>
                <a:lumOff val="25000"/>
              </a:schemeClr>
            </a:solidFill>
            <a:latin typeface="Arial Narrow" panose="020B0606020202030204" pitchFamily="34" charset="0"/>
          </a:endParaRPr>
        </a:p>
        <a:p>
          <a:endParaRPr lang="en-US" sz="1100" b="1">
            <a:ln>
              <a:noFill/>
            </a:ln>
            <a:solidFill>
              <a:schemeClr val="tx1">
                <a:lumMod val="75000"/>
                <a:lumOff val="25000"/>
              </a:schemeClr>
            </a:solidFill>
            <a:latin typeface="Arial Narrow" panose="020B0606020202030204" pitchFamily="34" charset="0"/>
          </a:endParaRPr>
        </a:p>
        <a:p>
          <a:r>
            <a:rPr lang="en-US" sz="1100" b="1">
              <a:ln>
                <a:noFill/>
              </a:ln>
              <a:solidFill>
                <a:schemeClr val="tx1">
                  <a:lumMod val="75000"/>
                  <a:lumOff val="25000"/>
                </a:schemeClr>
              </a:solidFill>
              <a:latin typeface="Arial Narrow" panose="020B0606020202030204" pitchFamily="34" charset="0"/>
            </a:rPr>
            <a:t>Data sources: </a:t>
          </a:r>
          <a:r>
            <a:rPr lang="en-US" sz="1100">
              <a:ln>
                <a:noFill/>
              </a:ln>
              <a:solidFill>
                <a:schemeClr val="tx1">
                  <a:lumMod val="75000"/>
                  <a:lumOff val="25000"/>
                </a:schemeClr>
              </a:solidFill>
              <a:latin typeface="Arial Narrow" panose="020B0606020202030204" pitchFamily="34" charset="0"/>
            </a:rPr>
            <a:t>Local data is</a:t>
          </a:r>
          <a:r>
            <a:rPr lang="en-US" sz="1100" baseline="0">
              <a:ln>
                <a:noFill/>
              </a:ln>
              <a:solidFill>
                <a:schemeClr val="tx1">
                  <a:lumMod val="75000"/>
                  <a:lumOff val="25000"/>
                </a:schemeClr>
              </a:solidFill>
              <a:latin typeface="Arial Narrow" panose="020B0606020202030204" pitchFamily="34" charset="0"/>
            </a:rPr>
            <a:t> typically </a:t>
          </a:r>
          <a:r>
            <a:rPr lang="en-US" sz="1100">
              <a:ln>
                <a:noFill/>
              </a:ln>
              <a:solidFill>
                <a:schemeClr val="tx1">
                  <a:lumMod val="75000"/>
                  <a:lumOff val="25000"/>
                </a:schemeClr>
              </a:solidFill>
              <a:latin typeface="Arial Narrow" panose="020B0606020202030204" pitchFamily="34" charset="0"/>
            </a:rPr>
            <a:t>aggregated across schools that participate in the Online YRBS.  Your</a:t>
          </a:r>
          <a:r>
            <a:rPr lang="en-US" sz="1100" baseline="0">
              <a:ln>
                <a:noFill/>
              </a:ln>
              <a:solidFill>
                <a:schemeClr val="tx1">
                  <a:lumMod val="75000"/>
                  <a:lumOff val="25000"/>
                </a:schemeClr>
              </a:solidFill>
              <a:latin typeface="Arial Narrow" panose="020B0606020202030204" pitchFamily="34" charset="0"/>
            </a:rPr>
            <a:t> local </a:t>
          </a:r>
          <a:r>
            <a:rPr lang="en-US" sz="1100">
              <a:ln>
                <a:noFill/>
              </a:ln>
              <a:solidFill>
                <a:schemeClr val="tx1">
                  <a:lumMod val="75000"/>
                  <a:lumOff val="25000"/>
                </a:schemeClr>
              </a:solidFill>
              <a:latin typeface="Arial Narrow" panose="020B0606020202030204" pitchFamily="34" charset="0"/>
            </a:rPr>
            <a:t>CESA  or WI DPI may be able to assist</a:t>
          </a:r>
          <a:r>
            <a:rPr lang="en-US" sz="1100" baseline="0">
              <a:ln>
                <a:noFill/>
              </a:ln>
              <a:solidFill>
                <a:schemeClr val="tx1">
                  <a:lumMod val="75000"/>
                  <a:lumOff val="25000"/>
                </a:schemeClr>
              </a:solidFill>
              <a:latin typeface="Arial Narrow" panose="020B0606020202030204" pitchFamily="34" charset="0"/>
            </a:rPr>
            <a:t> you with data aggregation.  State and national averages are from a sample of high schools that are selected by a CDC algorithm to participate in the official paper-based YRBS.  </a:t>
          </a:r>
          <a:r>
            <a:rPr lang="en-US" sz="1100" b="0">
              <a:solidFill>
                <a:schemeClr val="tx1">
                  <a:lumMod val="75000"/>
                  <a:lumOff val="25000"/>
                </a:schemeClr>
              </a:solidFill>
              <a:effectLst/>
              <a:latin typeface="Arial Narrow" panose="020B0606020202030204" pitchFamily="34" charset="0"/>
              <a:ea typeface="+mn-ea"/>
              <a:cs typeface="+mn-cs"/>
            </a:rPr>
            <a:t>Source of Wisconsin state average (official paper survey) YRBS data: Summary Table at http://dpi.wi.gov/sspw/yrbs.</a:t>
          </a:r>
          <a:r>
            <a:rPr lang="en-US" sz="1100" b="0" baseline="0">
              <a:solidFill>
                <a:schemeClr val="tx1">
                  <a:lumMod val="75000"/>
                  <a:lumOff val="25000"/>
                </a:schemeClr>
              </a:solidFill>
              <a:effectLst/>
              <a:latin typeface="Arial Narrow" panose="020B0606020202030204" pitchFamily="34" charset="0"/>
              <a:ea typeface="+mn-ea"/>
              <a:cs typeface="+mn-cs"/>
            </a:rPr>
            <a:t>  </a:t>
          </a:r>
          <a:r>
            <a:rPr lang="en-US" sz="1100" b="0">
              <a:solidFill>
                <a:schemeClr val="tx1">
                  <a:lumMod val="75000"/>
                  <a:lumOff val="25000"/>
                </a:schemeClr>
              </a:solidFill>
              <a:effectLst/>
              <a:latin typeface="Arial Narrow" panose="020B0606020202030204" pitchFamily="34" charset="0"/>
              <a:ea typeface="+mn-ea"/>
              <a:cs typeface="+mn-cs"/>
            </a:rPr>
            <a:t>Source of national (official paper survey) YRBS data:  http://www.cdc.gov/healthyyouth/data/yrbs/index.htm.</a:t>
          </a:r>
          <a:endParaRPr lang="en-US" sz="1100">
            <a:ln>
              <a:noFill/>
            </a:ln>
            <a:solidFill>
              <a:schemeClr val="tx1">
                <a:lumMod val="75000"/>
                <a:lumOff val="25000"/>
              </a:schemeClr>
            </a:solidFill>
            <a:latin typeface="Arial Narrow" panose="020B0606020202030204" pitchFamily="34" charset="0"/>
          </a:endParaRPr>
        </a:p>
        <a:p>
          <a:r>
            <a:rPr lang="en-US" sz="1100">
              <a:ln>
                <a:noFill/>
              </a:ln>
              <a:solidFill>
                <a:schemeClr val="tx1">
                  <a:lumMod val="75000"/>
                  <a:lumOff val="25000"/>
                </a:schemeClr>
              </a:solidFill>
              <a:latin typeface="Arial Narrow" panose="020B0606020202030204" pitchFamily="34" charset="0"/>
            </a:rPr>
            <a:t>	</a:t>
          </a:r>
        </a:p>
        <a:p>
          <a:r>
            <a:rPr lang="en-US" sz="1100" b="1">
              <a:ln>
                <a:noFill/>
              </a:ln>
              <a:solidFill>
                <a:schemeClr val="tx1">
                  <a:lumMod val="75000"/>
                  <a:lumOff val="25000"/>
                </a:schemeClr>
              </a:solidFill>
              <a:latin typeface="Arial Narrow" panose="020B0606020202030204" pitchFamily="34" charset="0"/>
            </a:rPr>
            <a:t>For detailed instructions on</a:t>
          </a:r>
          <a:r>
            <a:rPr lang="en-US" sz="1100" b="1" baseline="0">
              <a:ln>
                <a:noFill/>
              </a:ln>
              <a:solidFill>
                <a:schemeClr val="tx1">
                  <a:lumMod val="75000"/>
                  <a:lumOff val="25000"/>
                </a:schemeClr>
              </a:solidFill>
              <a:latin typeface="Arial Narrow" panose="020B0606020202030204" pitchFamily="34" charset="0"/>
            </a:rPr>
            <a:t> how to use this dashboard </a:t>
          </a:r>
          <a:r>
            <a:rPr lang="en-US" sz="1100" b="1">
              <a:ln>
                <a:noFill/>
              </a:ln>
              <a:solidFill>
                <a:schemeClr val="tx1">
                  <a:lumMod val="75000"/>
                  <a:lumOff val="25000"/>
                </a:schemeClr>
              </a:solidFill>
              <a:latin typeface="Arial Narrow" panose="020B0606020202030204" pitchFamily="34" charset="0"/>
            </a:rPr>
            <a:t>and for additional data source information</a:t>
          </a:r>
          <a:r>
            <a:rPr lang="en-US" sz="1100">
              <a:ln>
                <a:noFill/>
              </a:ln>
              <a:solidFill>
                <a:schemeClr val="tx1">
                  <a:lumMod val="75000"/>
                  <a:lumOff val="25000"/>
                </a:schemeClr>
              </a:solidFill>
              <a:latin typeface="Arial Narrow" panose="020B0606020202030204" pitchFamily="34" charset="0"/>
            </a:rPr>
            <a:t>, please see </a:t>
          </a:r>
          <a:r>
            <a:rPr lang="en-US" sz="1100" i="1">
              <a:ln>
                <a:noFill/>
              </a:ln>
              <a:solidFill>
                <a:schemeClr val="tx1">
                  <a:lumMod val="75000"/>
                  <a:lumOff val="25000"/>
                </a:schemeClr>
              </a:solidFill>
              <a:latin typeface="Arial Narrow" panose="020B0606020202030204" pitchFamily="34" charset="0"/>
            </a:rPr>
            <a:t>User Guide:  A Companion to the Sample Dashboard for Measuring the Progress and Impact of Alcohol-Related Initiatives</a:t>
          </a:r>
          <a:r>
            <a:rPr lang="en-US" sz="1100" i="0">
              <a:ln>
                <a:noFill/>
              </a:ln>
              <a:solidFill>
                <a:schemeClr val="tx1">
                  <a:lumMod val="75000"/>
                  <a:lumOff val="25000"/>
                </a:schemeClr>
              </a:solidFill>
              <a:latin typeface="Arial Narrow" panose="020B0606020202030204" pitchFamily="34" charset="0"/>
            </a:rPr>
            <a:t>, available at www.wicommunityhealth.org on the CHIA Resources</a:t>
          </a:r>
          <a:r>
            <a:rPr lang="en-US" sz="1100" i="0" baseline="0">
              <a:ln>
                <a:noFill/>
              </a:ln>
              <a:solidFill>
                <a:schemeClr val="tx1">
                  <a:lumMod val="75000"/>
                  <a:lumOff val="25000"/>
                </a:schemeClr>
              </a:solidFill>
              <a:latin typeface="Arial Narrow" panose="020B0606020202030204" pitchFamily="34" charset="0"/>
            </a:rPr>
            <a:t> page under the Alcohol-Related Resources menu tab.  </a:t>
          </a:r>
          <a:endParaRPr lang="en-US" sz="1100" i="0">
            <a:ln>
              <a:noFill/>
            </a:ln>
            <a:solidFill>
              <a:schemeClr val="tx1">
                <a:lumMod val="75000"/>
                <a:lumOff val="25000"/>
              </a:schemeClr>
            </a:solidFill>
            <a:latin typeface="Arial Narrow" panose="020B0606020202030204" pitchFamily="34" charset="0"/>
          </a:endParaRPr>
        </a:p>
      </xdr:txBody>
    </xdr:sp>
    <xdr:clientData/>
  </xdr:twoCellAnchor>
  <xdr:twoCellAnchor>
    <xdr:from>
      <xdr:col>19</xdr:col>
      <xdr:colOff>47625</xdr:colOff>
      <xdr:row>1</xdr:row>
      <xdr:rowOff>9520</xdr:rowOff>
    </xdr:from>
    <xdr:to>
      <xdr:col>31</xdr:col>
      <xdr:colOff>581025</xdr:colOff>
      <xdr:row>216</xdr:row>
      <xdr:rowOff>180974</xdr:rowOff>
    </xdr:to>
    <xdr:sp macro="" textlink="">
      <xdr:nvSpPr>
        <xdr:cNvPr id="7" name="TextBox 6"/>
        <xdr:cNvSpPr txBox="1"/>
      </xdr:nvSpPr>
      <xdr:spPr>
        <a:xfrm>
          <a:off x="7848600" y="323845"/>
          <a:ext cx="7848600" cy="451199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a:lnSpc>
              <a:spcPct val="107000"/>
            </a:lnSpc>
            <a:spcBef>
              <a:spcPts val="0"/>
            </a:spcBef>
            <a:spcAft>
              <a:spcPts val="800"/>
            </a:spcAft>
          </a:pPr>
          <a:endParaRPr lang="en-US" sz="1200">
            <a:effectLst/>
            <a:latin typeface="Corbel" panose="020B0503020204020204" pitchFamily="34" charset="0"/>
            <a:ea typeface="Calibri" panose="020F0502020204030204" pitchFamily="34" charset="0"/>
            <a:cs typeface="Times New Roman" panose="02020603050405020304" pitchFamily="18"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28576</xdr:colOff>
      <xdr:row>14</xdr:row>
      <xdr:rowOff>85724</xdr:rowOff>
    </xdr:from>
    <xdr:to>
      <xdr:col>16</xdr:col>
      <xdr:colOff>704851</xdr:colOff>
      <xdr:row>46</xdr:row>
      <xdr:rowOff>57149</xdr:rowOff>
    </xdr:to>
    <xdr:sp macro="" textlink="">
      <xdr:nvSpPr>
        <xdr:cNvPr id="2" name="TextBox 1"/>
        <xdr:cNvSpPr txBox="1"/>
      </xdr:nvSpPr>
      <xdr:spPr>
        <a:xfrm>
          <a:off x="28576" y="3724274"/>
          <a:ext cx="7620000" cy="6067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latin typeface="Corbel" panose="020B0503020204020204" pitchFamily="34" charset="0"/>
          </a:endParaRPr>
        </a:p>
      </xdr:txBody>
    </xdr:sp>
    <xdr:clientData/>
  </xdr:twoCellAnchor>
  <xdr:twoCellAnchor>
    <xdr:from>
      <xdr:col>0</xdr:col>
      <xdr:colOff>0</xdr:colOff>
      <xdr:row>4</xdr:row>
      <xdr:rowOff>85725</xdr:rowOff>
    </xdr:from>
    <xdr:to>
      <xdr:col>16</xdr:col>
      <xdr:colOff>676275</xdr:colOff>
      <xdr:row>19</xdr:row>
      <xdr:rowOff>161925</xdr:rowOff>
    </xdr:to>
    <xdr:sp macro="" textlink="">
      <xdr:nvSpPr>
        <xdr:cNvPr id="3" name="TextBox 2"/>
        <xdr:cNvSpPr txBox="1"/>
      </xdr:nvSpPr>
      <xdr:spPr>
        <a:xfrm>
          <a:off x="0" y="1819275"/>
          <a:ext cx="7620000" cy="2933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a:solidFill>
                <a:schemeClr val="tx1">
                  <a:lumMod val="75000"/>
                  <a:lumOff val="25000"/>
                </a:schemeClr>
              </a:solidFill>
              <a:effectLst/>
              <a:latin typeface="Arial Narrow" panose="020B0606020202030204" pitchFamily="34" charset="0"/>
              <a:ea typeface="+mn-ea"/>
              <a:cs typeface="+mn-cs"/>
            </a:rPr>
            <a:t>Checkmark</a:t>
          </a:r>
          <a:r>
            <a:rPr lang="en-US" sz="1100">
              <a:solidFill>
                <a:schemeClr val="tx1">
                  <a:lumMod val="75000"/>
                  <a:lumOff val="25000"/>
                </a:schemeClr>
              </a:solidFill>
              <a:effectLst/>
              <a:latin typeface="Arial Narrow" panose="020B0606020202030204" pitchFamily="34" charset="0"/>
              <a:ea typeface="+mn-ea"/>
              <a:cs typeface="+mn-cs"/>
            </a:rPr>
            <a:t> = Objective has been met in most recent data point.</a:t>
          </a:r>
        </a:p>
        <a:p>
          <a:pPr marL="0" marR="0" lvl="0" indent="0" defTabSz="914400" eaLnBrk="1" fontAlgn="auto" latinLnBrk="0" hangingPunct="1">
            <a:lnSpc>
              <a:spcPct val="100000"/>
            </a:lnSpc>
            <a:spcBef>
              <a:spcPts val="0"/>
            </a:spcBef>
            <a:spcAft>
              <a:spcPts val="0"/>
            </a:spcAft>
            <a:buClrTx/>
            <a:buSzTx/>
            <a:buFontTx/>
            <a:buNone/>
            <a:tabLst/>
            <a:defRPr/>
          </a:pPr>
          <a:r>
            <a:rPr lang="en-US" b="1">
              <a:solidFill>
                <a:schemeClr val="tx1">
                  <a:lumMod val="75000"/>
                  <a:lumOff val="25000"/>
                </a:schemeClr>
              </a:solidFill>
              <a:effectLst/>
              <a:latin typeface="Arial Narrow" panose="020B0606020202030204" pitchFamily="34" charset="0"/>
            </a:rPr>
            <a:t>Red dot </a:t>
          </a:r>
          <a:r>
            <a:rPr lang="en-US">
              <a:solidFill>
                <a:schemeClr val="tx1">
                  <a:lumMod val="75000"/>
                  <a:lumOff val="25000"/>
                </a:schemeClr>
              </a:solidFill>
              <a:effectLst/>
              <a:latin typeface="Arial Narrow" panose="020B0606020202030204" pitchFamily="34" charset="0"/>
            </a:rPr>
            <a:t>= local data is worse for same years</a:t>
          </a:r>
        </a:p>
        <a:p>
          <a:endParaRPr lang="en-US" sz="1100">
            <a:solidFill>
              <a:schemeClr val="tx1">
                <a:lumMod val="75000"/>
                <a:lumOff val="25000"/>
              </a:schemeClr>
            </a:solidFill>
            <a:latin typeface="Arial Narrow" panose="020B0606020202030204" pitchFamily="34" charset="0"/>
          </a:endParaRPr>
        </a:p>
        <a:p>
          <a:endParaRPr lang="en-US" sz="1100" b="1">
            <a:solidFill>
              <a:schemeClr val="tx1">
                <a:lumMod val="75000"/>
                <a:lumOff val="25000"/>
              </a:schemeClr>
            </a:solidFill>
            <a:effectLst/>
            <a:latin typeface="Arial Narrow" panose="020B0606020202030204" pitchFamily="34" charset="0"/>
            <a:ea typeface="+mn-ea"/>
            <a:cs typeface="+mn-cs"/>
          </a:endParaRPr>
        </a:p>
        <a:p>
          <a:endParaRPr lang="en-US" sz="1100" b="1">
            <a:solidFill>
              <a:schemeClr val="tx1">
                <a:lumMod val="75000"/>
                <a:lumOff val="25000"/>
              </a:schemeClr>
            </a:solidFill>
            <a:effectLst/>
            <a:latin typeface="Arial Narrow" panose="020B0606020202030204" pitchFamily="34" charset="0"/>
            <a:ea typeface="+mn-ea"/>
            <a:cs typeface="+mn-cs"/>
          </a:endParaRPr>
        </a:p>
        <a:p>
          <a:endParaRPr lang="en-US" sz="1100" b="1">
            <a:solidFill>
              <a:schemeClr val="tx1">
                <a:lumMod val="75000"/>
                <a:lumOff val="25000"/>
              </a:schemeClr>
            </a:solidFill>
            <a:effectLst/>
            <a:latin typeface="Arial Narrow" panose="020B0606020202030204" pitchFamily="34" charset="0"/>
            <a:ea typeface="+mn-ea"/>
            <a:cs typeface="+mn-cs"/>
          </a:endParaRPr>
        </a:p>
        <a:p>
          <a:r>
            <a:rPr lang="en-US" sz="1100" b="1">
              <a:solidFill>
                <a:schemeClr val="tx1">
                  <a:lumMod val="75000"/>
                  <a:lumOff val="25000"/>
                </a:schemeClr>
              </a:solidFill>
              <a:effectLst/>
              <a:latin typeface="Arial Narrow" panose="020B0606020202030204" pitchFamily="34" charset="0"/>
              <a:ea typeface="+mn-ea"/>
              <a:cs typeface="+mn-cs"/>
            </a:rPr>
            <a:t>Data sources:  </a:t>
          </a:r>
          <a:r>
            <a:rPr lang="en-US" sz="1100" b="0">
              <a:solidFill>
                <a:schemeClr val="tx1">
                  <a:lumMod val="75000"/>
                  <a:lumOff val="25000"/>
                </a:schemeClr>
              </a:solidFill>
              <a:effectLst/>
              <a:latin typeface="Arial Narrow" panose="020B0606020202030204" pitchFamily="34" charset="0"/>
              <a:ea typeface="+mn-ea"/>
              <a:cs typeface="+mn-cs"/>
            </a:rPr>
            <a:t>State and county level BRFSS data are available by WISH (Wisconsin Interactive Statistics on Health) query in the Trend Module:  https://www.dhs.wisconsin.gov/wish/brfs/form.htm.  National BRFSS data</a:t>
          </a:r>
          <a:r>
            <a:rPr lang="en-US" sz="1100" b="0" baseline="0">
              <a:solidFill>
                <a:schemeClr val="tx1">
                  <a:lumMod val="75000"/>
                  <a:lumOff val="25000"/>
                </a:schemeClr>
              </a:solidFill>
              <a:effectLst/>
              <a:latin typeface="Arial Narrow" panose="020B0606020202030204" pitchFamily="34" charset="0"/>
              <a:ea typeface="+mn-ea"/>
              <a:cs typeface="+mn-cs"/>
            </a:rPr>
            <a:t> are available</a:t>
          </a:r>
          <a:r>
            <a:rPr lang="en-US" sz="1100" b="0">
              <a:solidFill>
                <a:schemeClr val="tx1">
                  <a:lumMod val="75000"/>
                  <a:lumOff val="25000"/>
                </a:schemeClr>
              </a:solidFill>
              <a:effectLst/>
              <a:latin typeface="Arial Narrow" panose="020B0606020202030204" pitchFamily="34" charset="0"/>
              <a:ea typeface="+mn-ea"/>
              <a:cs typeface="+mn-cs"/>
            </a:rPr>
            <a:t> by query at  http://www.cdc.gov/brfss/brfssprevalence/.</a:t>
          </a:r>
          <a:r>
            <a:rPr lang="en-US" sz="1100" b="1">
              <a:solidFill>
                <a:schemeClr val="tx1">
                  <a:lumMod val="75000"/>
                  <a:lumOff val="25000"/>
                </a:schemeClr>
              </a:solidFill>
              <a:effectLst/>
              <a:latin typeface="Arial Narrow" panose="020B0606020202030204" pitchFamily="34" charset="0"/>
              <a:ea typeface="+mn-ea"/>
              <a:cs typeface="+mn-cs"/>
            </a:rPr>
            <a:t/>
          </a:r>
          <a:br>
            <a:rPr lang="en-US" sz="1100" b="1">
              <a:solidFill>
                <a:schemeClr val="tx1">
                  <a:lumMod val="75000"/>
                  <a:lumOff val="25000"/>
                </a:schemeClr>
              </a:solidFill>
              <a:effectLst/>
              <a:latin typeface="Arial Narrow" panose="020B0606020202030204" pitchFamily="34" charset="0"/>
              <a:ea typeface="+mn-ea"/>
              <a:cs typeface="+mn-cs"/>
            </a:rPr>
          </a:br>
          <a:r>
            <a:rPr lang="en-US" sz="1100">
              <a:solidFill>
                <a:schemeClr val="tx1">
                  <a:lumMod val="75000"/>
                  <a:lumOff val="25000"/>
                </a:schemeClr>
              </a:solidFill>
              <a:effectLst/>
              <a:latin typeface="Arial Narrow" panose="020B0606020202030204" pitchFamily="34" charset="0"/>
              <a:ea typeface="+mn-ea"/>
              <a:cs typeface="+mn-cs"/>
            </a:rPr>
            <a:t>	</a:t>
          </a:r>
          <a:endParaRPr lang="en-US">
            <a:solidFill>
              <a:schemeClr val="tx1">
                <a:lumMod val="75000"/>
                <a:lumOff val="25000"/>
              </a:schemeClr>
            </a:solidFill>
            <a:effectLst/>
            <a:latin typeface="Arial Narrow" panose="020B0606020202030204" pitchFamily="34" charset="0"/>
          </a:endParaRPr>
        </a:p>
        <a:p>
          <a:r>
            <a:rPr lang="en-US" sz="1100" b="1">
              <a:solidFill>
                <a:schemeClr val="tx1">
                  <a:lumMod val="75000"/>
                  <a:lumOff val="25000"/>
                </a:schemeClr>
              </a:solidFill>
              <a:effectLst/>
              <a:latin typeface="Arial Narrow" panose="020B0606020202030204" pitchFamily="34" charset="0"/>
              <a:ea typeface="+mn-ea"/>
              <a:cs typeface="+mn-cs"/>
            </a:rPr>
            <a:t>For detailed instructions on</a:t>
          </a:r>
          <a:r>
            <a:rPr lang="en-US" sz="1100" b="1" baseline="0">
              <a:solidFill>
                <a:schemeClr val="tx1">
                  <a:lumMod val="75000"/>
                  <a:lumOff val="25000"/>
                </a:schemeClr>
              </a:solidFill>
              <a:effectLst/>
              <a:latin typeface="Arial Narrow" panose="020B0606020202030204" pitchFamily="34" charset="0"/>
              <a:ea typeface="+mn-ea"/>
              <a:cs typeface="+mn-cs"/>
            </a:rPr>
            <a:t> how to use this dashboard </a:t>
          </a:r>
          <a:r>
            <a:rPr lang="en-US" sz="1100" b="1">
              <a:solidFill>
                <a:schemeClr val="tx1">
                  <a:lumMod val="75000"/>
                  <a:lumOff val="25000"/>
                </a:schemeClr>
              </a:solidFill>
              <a:effectLst/>
              <a:latin typeface="Arial Narrow" panose="020B0606020202030204" pitchFamily="34" charset="0"/>
              <a:ea typeface="+mn-ea"/>
              <a:cs typeface="+mn-cs"/>
            </a:rPr>
            <a:t>and for additional data source information</a:t>
          </a:r>
          <a:r>
            <a:rPr lang="en-US" sz="1100">
              <a:solidFill>
                <a:schemeClr val="tx1">
                  <a:lumMod val="75000"/>
                  <a:lumOff val="25000"/>
                </a:schemeClr>
              </a:solidFill>
              <a:effectLst/>
              <a:latin typeface="Arial Narrow" panose="020B0606020202030204" pitchFamily="34" charset="0"/>
              <a:ea typeface="+mn-ea"/>
              <a:cs typeface="+mn-cs"/>
            </a:rPr>
            <a:t>, please see </a:t>
          </a:r>
          <a:r>
            <a:rPr lang="en-US" sz="1100" i="1">
              <a:solidFill>
                <a:schemeClr val="tx1">
                  <a:lumMod val="75000"/>
                  <a:lumOff val="25000"/>
                </a:schemeClr>
              </a:solidFill>
              <a:effectLst/>
              <a:latin typeface="Arial Narrow" panose="020B0606020202030204" pitchFamily="34" charset="0"/>
              <a:ea typeface="+mn-ea"/>
              <a:cs typeface="+mn-cs"/>
            </a:rPr>
            <a:t>User Guide:  A Companion to the Sample Dashboard for Measuring the Progress and Impact of Alcohol-Related Initiatives</a:t>
          </a:r>
          <a:r>
            <a:rPr lang="en-US" sz="1100" i="0">
              <a:solidFill>
                <a:schemeClr val="tx1">
                  <a:lumMod val="75000"/>
                  <a:lumOff val="25000"/>
                </a:schemeClr>
              </a:solidFill>
              <a:effectLst/>
              <a:latin typeface="Arial Narrow" panose="020B0606020202030204" pitchFamily="34" charset="0"/>
              <a:ea typeface="+mn-ea"/>
              <a:cs typeface="+mn-cs"/>
            </a:rPr>
            <a:t>, available at www.wicommunityhealth.org on the CHIA Resources</a:t>
          </a:r>
          <a:r>
            <a:rPr lang="en-US" sz="1100" i="0" baseline="0">
              <a:solidFill>
                <a:schemeClr val="tx1">
                  <a:lumMod val="75000"/>
                  <a:lumOff val="25000"/>
                </a:schemeClr>
              </a:solidFill>
              <a:effectLst/>
              <a:latin typeface="Arial Narrow" panose="020B0606020202030204" pitchFamily="34" charset="0"/>
              <a:ea typeface="+mn-ea"/>
              <a:cs typeface="+mn-cs"/>
            </a:rPr>
            <a:t> page under the Alcohol-Related Resources menu tab.  </a:t>
          </a:r>
          <a:endParaRPr lang="en-US">
            <a:solidFill>
              <a:schemeClr val="tx1">
                <a:lumMod val="75000"/>
                <a:lumOff val="25000"/>
              </a:schemeClr>
            </a:solidFill>
            <a:effectLst/>
            <a:latin typeface="Arial Narrow" panose="020B0606020202030204" pitchFamily="34" charset="0"/>
          </a:endParaRPr>
        </a:p>
        <a:p>
          <a:endParaRPr lang="en-US" sz="1100"/>
        </a:p>
      </xdr:txBody>
    </xdr:sp>
    <xdr:clientData/>
  </xdr:twoCellAnchor>
  <xdr:twoCellAnchor>
    <xdr:from>
      <xdr:col>17</xdr:col>
      <xdr:colOff>114300</xdr:colOff>
      <xdr:row>1</xdr:row>
      <xdr:rowOff>66673</xdr:rowOff>
    </xdr:from>
    <xdr:to>
      <xdr:col>30</xdr:col>
      <xdr:colOff>0</xdr:colOff>
      <xdr:row>166</xdr:row>
      <xdr:rowOff>57150</xdr:rowOff>
    </xdr:to>
    <xdr:sp macro="" textlink="">
      <xdr:nvSpPr>
        <xdr:cNvPr id="4" name="TextBox 3"/>
        <xdr:cNvSpPr txBox="1"/>
      </xdr:nvSpPr>
      <xdr:spPr>
        <a:xfrm>
          <a:off x="7772400" y="400048"/>
          <a:ext cx="7981950" cy="32251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200">
            <a:latin typeface="Corbel" panose="020B0503020204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11</xdr:row>
      <xdr:rowOff>28573</xdr:rowOff>
    </xdr:from>
    <xdr:to>
      <xdr:col>17</xdr:col>
      <xdr:colOff>95249</xdr:colOff>
      <xdr:row>35</xdr:row>
      <xdr:rowOff>57150</xdr:rowOff>
    </xdr:to>
    <xdr:sp macro="" textlink="">
      <xdr:nvSpPr>
        <xdr:cNvPr id="4" name="TextBox 3"/>
        <xdr:cNvSpPr txBox="1"/>
      </xdr:nvSpPr>
      <xdr:spPr>
        <a:xfrm>
          <a:off x="0" y="3876673"/>
          <a:ext cx="7153274" cy="53530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tx1">
                  <a:lumMod val="75000"/>
                  <a:lumOff val="25000"/>
                </a:schemeClr>
              </a:solidFill>
              <a:latin typeface="Arial Narrow" panose="020B0606020202030204" pitchFamily="34" charset="0"/>
            </a:rPr>
            <a:t>Data Source:  </a:t>
          </a:r>
          <a:r>
            <a:rPr lang="en-US" sz="1100">
              <a:solidFill>
                <a:schemeClr val="tx1">
                  <a:lumMod val="75000"/>
                  <a:lumOff val="25000"/>
                </a:schemeClr>
              </a:solidFill>
              <a:effectLst/>
              <a:latin typeface="Arial Narrow" panose="020B0606020202030204" pitchFamily="34" charset="0"/>
              <a:ea typeface="+mn-ea"/>
              <a:cs typeface="+mn-cs"/>
            </a:rPr>
            <a:t>as reported in Wisconsin Epidemiological Profile on Alcohol and Other Drug Use ("Epi Report"), 2016, 2014, 2012, 2010, and 2008; Table: Operating a motor vehicle while intoxicated (OWI) and liquor law arrests, rate per 100,000 population, Wisconsin by county.  For national rates, see </a:t>
          </a:r>
          <a:r>
            <a:rPr lang="en-US" sz="1100" i="1">
              <a:solidFill>
                <a:schemeClr val="tx1">
                  <a:lumMod val="75000"/>
                  <a:lumOff val="25000"/>
                </a:schemeClr>
              </a:solidFill>
              <a:effectLst/>
              <a:latin typeface="Arial Narrow" panose="020B0606020202030204" pitchFamily="34" charset="0"/>
              <a:ea typeface="+mn-ea"/>
              <a:cs typeface="+mn-cs"/>
            </a:rPr>
            <a:t>Figure 10. Arrests (adult and juvenile) for operating a motor vehicle while intoxicated (OWI), rate per 100,000 population, Wisconsin and the U.S. </a:t>
          </a:r>
          <a:r>
            <a:rPr lang="en-US" sz="1100">
              <a:solidFill>
                <a:schemeClr val="tx1">
                  <a:lumMod val="75000"/>
                  <a:lumOff val="25000"/>
                </a:schemeClr>
              </a:solidFill>
              <a:effectLst/>
              <a:latin typeface="Arial Narrow" panose="020B0606020202030204" pitchFamily="34" charset="0"/>
              <a:ea typeface="+mn-ea"/>
              <a:cs typeface="+mn-cs"/>
            </a:rPr>
            <a:t>and </a:t>
          </a:r>
          <a:r>
            <a:rPr lang="en-US" sz="1100" i="1">
              <a:solidFill>
                <a:schemeClr val="tx1">
                  <a:lumMod val="75000"/>
                  <a:lumOff val="25000"/>
                </a:schemeClr>
              </a:solidFill>
              <a:effectLst/>
              <a:latin typeface="Arial Narrow" panose="020B0606020202030204" pitchFamily="34" charset="0"/>
              <a:ea typeface="+mn-ea"/>
              <a:cs typeface="+mn-cs"/>
            </a:rPr>
            <a:t>Figure 11. Liquor law arrests (adult and juvenile), rate per 100,000 population, Wisconsin and the U.S.</a:t>
          </a:r>
          <a:r>
            <a:rPr lang="en-US" sz="1100" b="1">
              <a:solidFill>
                <a:schemeClr val="tx1">
                  <a:lumMod val="75000"/>
                  <a:lumOff val="25000"/>
                </a:schemeClr>
              </a:solidFill>
              <a:effectLst/>
              <a:latin typeface="Arial Narrow" panose="020B0606020202030204" pitchFamily="34" charset="0"/>
              <a:ea typeface="+mn-ea"/>
              <a:cs typeface="+mn-cs"/>
            </a:rPr>
            <a:t> </a:t>
          </a:r>
          <a:r>
            <a:rPr lang="en-US" sz="1100">
              <a:solidFill>
                <a:schemeClr val="tx1">
                  <a:lumMod val="75000"/>
                  <a:lumOff val="25000"/>
                </a:schemeClr>
              </a:solidFill>
              <a:effectLst/>
              <a:latin typeface="Arial Narrow" panose="020B0606020202030204" pitchFamily="34" charset="0"/>
              <a:ea typeface="+mn-ea"/>
              <a:cs typeface="+mn-cs"/>
            </a:rPr>
            <a:t> Epi Reports available at: </a:t>
          </a:r>
          <a:r>
            <a:rPr lang="en-US" sz="1100" u="sng">
              <a:solidFill>
                <a:schemeClr val="tx1">
                  <a:lumMod val="75000"/>
                  <a:lumOff val="25000"/>
                </a:schemeClr>
              </a:solidFill>
              <a:effectLst/>
              <a:latin typeface="Arial Narrow" panose="020B0606020202030204" pitchFamily="34" charset="0"/>
              <a:ea typeface="+mn-ea"/>
              <a:cs typeface="+mn-cs"/>
              <a:hlinkClick xmlns:r="http://schemas.openxmlformats.org/officeDocument/2006/relationships" r:id=""/>
            </a:rPr>
            <a:t>https://www.dhs.wisconsin.gov/stats/aoda.htm</a:t>
          </a:r>
          <a:r>
            <a:rPr lang="en-US" sz="1100">
              <a:solidFill>
                <a:schemeClr val="tx1">
                  <a:lumMod val="75000"/>
                  <a:lumOff val="25000"/>
                </a:schemeClr>
              </a:solidFill>
              <a:effectLst/>
              <a:latin typeface="Arial Narrow" panose="020B0606020202030204" pitchFamily="34" charset="0"/>
              <a:ea typeface="+mn-ea"/>
              <a:cs typeface="+mn-cs"/>
            </a:rPr>
            <a:t>.  </a:t>
          </a:r>
          <a:br>
            <a:rPr lang="en-US" sz="1100">
              <a:solidFill>
                <a:schemeClr val="tx1">
                  <a:lumMod val="75000"/>
                  <a:lumOff val="25000"/>
                </a:schemeClr>
              </a:solidFill>
              <a:effectLst/>
              <a:latin typeface="Arial Narrow" panose="020B0606020202030204" pitchFamily="34" charset="0"/>
              <a:ea typeface="+mn-ea"/>
              <a:cs typeface="+mn-cs"/>
            </a:rPr>
          </a:br>
          <a:r>
            <a:rPr lang="en-US" sz="1100">
              <a:solidFill>
                <a:schemeClr val="tx1">
                  <a:lumMod val="75000"/>
                  <a:lumOff val="25000"/>
                </a:schemeClr>
              </a:solidFill>
              <a:effectLst/>
              <a:latin typeface="Arial Narrow" panose="020B0606020202030204" pitchFamily="34" charset="0"/>
              <a:ea typeface="+mn-ea"/>
              <a:cs typeface="+mn-cs"/>
            </a:rPr>
            <a:t/>
          </a:r>
          <a:br>
            <a:rPr lang="en-US" sz="1100">
              <a:solidFill>
                <a:schemeClr val="tx1">
                  <a:lumMod val="75000"/>
                  <a:lumOff val="25000"/>
                </a:schemeClr>
              </a:solidFill>
              <a:effectLst/>
              <a:latin typeface="Arial Narrow" panose="020B0606020202030204" pitchFamily="34" charset="0"/>
              <a:ea typeface="+mn-ea"/>
              <a:cs typeface="+mn-cs"/>
            </a:rPr>
          </a:br>
          <a:r>
            <a:rPr lang="en-US" sz="1100">
              <a:solidFill>
                <a:schemeClr val="tx1">
                  <a:lumMod val="75000"/>
                  <a:lumOff val="25000"/>
                </a:schemeClr>
              </a:solidFill>
              <a:effectLst/>
              <a:latin typeface="Arial Narrow" panose="020B0606020202030204" pitchFamily="34" charset="0"/>
              <a:ea typeface="+mn-ea"/>
              <a:cs typeface="+mn-cs"/>
            </a:rPr>
            <a:t>Data source for the 2016 Epi Report: Wisconsin Uniform Crime Reporting (UCR) Data Dashboard Center, Bureau of Justice Information and Analysis (BJIA), Wisconsin Department of Justice. Note: Wisconsin Department of Natural Resources and Division of State Patrol crime data are included in the statewide total, and are not included in specific counties. </a:t>
          </a:r>
        </a:p>
        <a:p>
          <a:r>
            <a:rPr lang="en-US" sz="1100">
              <a:solidFill>
                <a:schemeClr val="tx1">
                  <a:lumMod val="75000"/>
                  <a:lumOff val="25000"/>
                </a:schemeClr>
              </a:solidFill>
              <a:effectLst/>
              <a:latin typeface="Arial Narrow" panose="020B0606020202030204" pitchFamily="34" charset="0"/>
              <a:ea typeface="+mn-ea"/>
              <a:cs typeface="+mn-cs"/>
            </a:rPr>
            <a:t/>
          </a:r>
          <a:br>
            <a:rPr lang="en-US" sz="1100">
              <a:solidFill>
                <a:schemeClr val="tx1">
                  <a:lumMod val="75000"/>
                  <a:lumOff val="25000"/>
                </a:schemeClr>
              </a:solidFill>
              <a:effectLst/>
              <a:latin typeface="Arial Narrow" panose="020B0606020202030204" pitchFamily="34" charset="0"/>
              <a:ea typeface="+mn-ea"/>
              <a:cs typeface="+mn-cs"/>
            </a:rPr>
          </a:br>
          <a:r>
            <a:rPr lang="en-US" sz="1100">
              <a:solidFill>
                <a:schemeClr val="tx1">
                  <a:lumMod val="75000"/>
                  <a:lumOff val="25000"/>
                </a:schemeClr>
              </a:solidFill>
              <a:effectLst/>
              <a:latin typeface="Arial Narrow" panose="020B0606020202030204" pitchFamily="34" charset="0"/>
              <a:ea typeface="+mn-ea"/>
              <a:cs typeface="+mn-cs"/>
            </a:rPr>
            <a:t>Data source for previous Epi Reports:  Arrests in Wisconsin, 2005 to 2012.   Statewide rate calculations include arrests not identified by county.  </a:t>
          </a:r>
          <a:r>
            <a:rPr lang="en-US" sz="1100" baseline="0">
              <a:solidFill>
                <a:schemeClr val="tx1">
                  <a:lumMod val="75000"/>
                  <a:lumOff val="25000"/>
                </a:schemeClr>
              </a:solidFill>
              <a:effectLst/>
              <a:latin typeface="Arial Narrow" panose="020B0606020202030204" pitchFamily="34" charset="0"/>
              <a:ea typeface="+mn-ea"/>
              <a:cs typeface="+mn-cs"/>
            </a:rPr>
            <a:t>Arrests in Wisconsin, an annual report by the Wisconsin Department of Justice, provides numbers of arrests among adults and juveniles at the state and county levels (https://wilenet.org/html/justice-programs/programs/justice-stats/library.htm). </a:t>
          </a:r>
          <a:r>
            <a:rPr lang="en-US" sz="1100">
              <a:solidFill>
                <a:schemeClr val="tx1">
                  <a:lumMod val="75000"/>
                  <a:lumOff val="25000"/>
                </a:schemeClr>
              </a:solidFill>
              <a:effectLst/>
              <a:latin typeface="Arial Narrow" panose="020B0606020202030204" pitchFamily="34" charset="0"/>
              <a:ea typeface="+mn-ea"/>
              <a:cs typeface="+mn-cs"/>
            </a:rPr>
            <a:t/>
          </a:r>
          <a:br>
            <a:rPr lang="en-US" sz="1100">
              <a:solidFill>
                <a:schemeClr val="tx1">
                  <a:lumMod val="75000"/>
                  <a:lumOff val="25000"/>
                </a:schemeClr>
              </a:solidFill>
              <a:effectLst/>
              <a:latin typeface="Arial Narrow" panose="020B0606020202030204" pitchFamily="34" charset="0"/>
              <a:ea typeface="+mn-ea"/>
              <a:cs typeface="+mn-cs"/>
            </a:rPr>
          </a:br>
          <a:endParaRPr lang="en-US" sz="1100">
            <a:solidFill>
              <a:schemeClr val="tx1">
                <a:lumMod val="75000"/>
                <a:lumOff val="25000"/>
              </a:schemeClr>
            </a:solidFill>
            <a:effectLst/>
            <a:latin typeface="Arial Narrow" panose="020B0606020202030204" pitchFamily="34" charset="0"/>
            <a:ea typeface="+mn-ea"/>
            <a:cs typeface="+mn-cs"/>
          </a:endParaRPr>
        </a:p>
        <a:p>
          <a:r>
            <a:rPr lang="en-US" sz="1100">
              <a:solidFill>
                <a:schemeClr val="tx1">
                  <a:lumMod val="75000"/>
                  <a:lumOff val="25000"/>
                </a:schemeClr>
              </a:solidFill>
              <a:effectLst/>
              <a:latin typeface="Arial Narrow" panose="020B0606020202030204" pitchFamily="34" charset="0"/>
              <a:ea typeface="+mn-ea"/>
              <a:cs typeface="+mn-cs"/>
            </a:rPr>
            <a:t>The Epi Report uses population estimates from the Wisconsin Department of Health Services, Office of Health Informatics. Available from the Wisconsin Interactive Statistics on Health (WISH) population module:  </a:t>
          </a:r>
          <a:r>
            <a:rPr lang="en-US" sz="1100" u="sng">
              <a:solidFill>
                <a:schemeClr val="tx1">
                  <a:lumMod val="75000"/>
                  <a:lumOff val="25000"/>
                </a:schemeClr>
              </a:solidFill>
              <a:effectLst/>
              <a:latin typeface="Arial Narrow" panose="020B0606020202030204" pitchFamily="34" charset="0"/>
              <a:ea typeface="+mn-ea"/>
              <a:cs typeface="+mn-cs"/>
              <a:hlinkClick xmlns:r="http://schemas.openxmlformats.org/officeDocument/2006/relationships" r:id=""/>
            </a:rPr>
            <a:t>https://www.dhs.wisconsin.gov/wish/population/index.htm</a:t>
          </a:r>
          <a:r>
            <a:rPr lang="en-US" sz="1100">
              <a:solidFill>
                <a:schemeClr val="tx1">
                  <a:lumMod val="75000"/>
                  <a:lumOff val="25000"/>
                </a:schemeClr>
              </a:solidFill>
              <a:effectLst/>
              <a:latin typeface="Arial Narrow" panose="020B0606020202030204" pitchFamily="34" charset="0"/>
              <a:ea typeface="+mn-ea"/>
              <a:cs typeface="+mn-cs"/>
            </a:rPr>
            <a:t>. </a:t>
          </a:r>
          <a:r>
            <a:rPr lang="en-US" sz="1100" baseline="0">
              <a:solidFill>
                <a:schemeClr val="tx1">
                  <a:lumMod val="75000"/>
                  <a:lumOff val="25000"/>
                </a:schemeClr>
              </a:solidFill>
              <a:latin typeface="Arial Narrow" panose="020B0606020202030204" pitchFamily="34" charset="0"/>
            </a:rPr>
            <a:t/>
          </a:r>
          <a:br>
            <a:rPr lang="en-US" sz="1100" baseline="0">
              <a:solidFill>
                <a:schemeClr val="tx1">
                  <a:lumMod val="75000"/>
                  <a:lumOff val="25000"/>
                </a:schemeClr>
              </a:solidFill>
              <a:latin typeface="Arial Narrow" panose="020B0606020202030204" pitchFamily="34" charset="0"/>
            </a:rPr>
          </a:br>
          <a:r>
            <a:rPr lang="en-US" sz="1100" baseline="0">
              <a:solidFill>
                <a:schemeClr val="tx1">
                  <a:lumMod val="75000"/>
                  <a:lumOff val="25000"/>
                </a:schemeClr>
              </a:solidFill>
              <a:latin typeface="Arial Narrow" panose="020B0606020202030204" pitchFamily="34" charset="0"/>
            </a:rPr>
            <a:t> </a:t>
          </a:r>
          <a:endParaRPr lang="en-US" sz="1100">
            <a:solidFill>
              <a:schemeClr val="tx1">
                <a:lumMod val="75000"/>
                <a:lumOff val="25000"/>
              </a:schemeClr>
            </a:solidFill>
            <a:latin typeface="Arial Narrow" panose="020B0606020202030204" pitchFamily="34" charset="0"/>
          </a:endParaRPr>
        </a:p>
        <a:p>
          <a:r>
            <a:rPr lang="en-US" sz="1100">
              <a:solidFill>
                <a:schemeClr val="tx1">
                  <a:lumMod val="75000"/>
                  <a:lumOff val="25000"/>
                </a:schemeClr>
              </a:solidFill>
              <a:latin typeface="Arial Narrow" panose="020B0606020202030204" pitchFamily="34" charset="0"/>
            </a:rPr>
            <a:t>Note:  More recent local data may be available from</a:t>
          </a:r>
          <a:r>
            <a:rPr lang="en-US" sz="1100" baseline="0">
              <a:solidFill>
                <a:schemeClr val="tx1">
                  <a:lumMod val="75000"/>
                  <a:lumOff val="25000"/>
                </a:schemeClr>
              </a:solidFill>
              <a:latin typeface="Arial Narrow" panose="020B0606020202030204" pitchFamily="34" charset="0"/>
            </a:rPr>
            <a:t> local law enforcement agencies.  </a:t>
          </a:r>
          <a:r>
            <a:rPr lang="en-US" sz="1100" b="1">
              <a:solidFill>
                <a:schemeClr val="tx1">
                  <a:lumMod val="75000"/>
                  <a:lumOff val="25000"/>
                </a:schemeClr>
              </a:solidFill>
              <a:latin typeface="Arial Narrow" panose="020B0606020202030204" pitchFamily="34" charset="0"/>
            </a:rPr>
            <a:t>It is important to talk to local law enforcement leaders about how to interpret changes in arrest rates. </a:t>
          </a:r>
          <a:r>
            <a:rPr lang="en-US" sz="1100">
              <a:solidFill>
                <a:schemeClr val="tx1">
                  <a:lumMod val="75000"/>
                  <a:lumOff val="25000"/>
                </a:schemeClr>
              </a:solidFill>
              <a:latin typeface="Arial Narrow" panose="020B0606020202030204" pitchFamily="34" charset="0"/>
            </a:rPr>
            <a:t> A lower arrest rate could be caused by less problem behavior or less enforcement, for example.  </a:t>
          </a:r>
        </a:p>
        <a:p>
          <a:endParaRPr lang="en-US" sz="1100">
            <a:solidFill>
              <a:schemeClr val="tx1">
                <a:lumMod val="75000"/>
                <a:lumOff val="25000"/>
              </a:schemeClr>
            </a:solidFill>
            <a:latin typeface="Arial Narrow" panose="020B060602020203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a:solidFill>
                <a:schemeClr val="tx1">
                  <a:lumMod val="75000"/>
                  <a:lumOff val="25000"/>
                </a:schemeClr>
              </a:solidFill>
              <a:effectLst/>
              <a:latin typeface="Arial Narrow" panose="020B0606020202030204" pitchFamily="34" charset="0"/>
              <a:ea typeface="+mn-ea"/>
              <a:cs typeface="+mn-cs"/>
            </a:rPr>
            <a:t>For detailed instructions on</a:t>
          </a:r>
          <a:r>
            <a:rPr lang="en-US" sz="1100" b="1" baseline="0">
              <a:solidFill>
                <a:schemeClr val="tx1">
                  <a:lumMod val="75000"/>
                  <a:lumOff val="25000"/>
                </a:schemeClr>
              </a:solidFill>
              <a:effectLst/>
              <a:latin typeface="Arial Narrow" panose="020B0606020202030204" pitchFamily="34" charset="0"/>
              <a:ea typeface="+mn-ea"/>
              <a:cs typeface="+mn-cs"/>
            </a:rPr>
            <a:t> how to use this dashboard </a:t>
          </a:r>
          <a:r>
            <a:rPr lang="en-US" sz="1100" b="1">
              <a:solidFill>
                <a:schemeClr val="tx1">
                  <a:lumMod val="75000"/>
                  <a:lumOff val="25000"/>
                </a:schemeClr>
              </a:solidFill>
              <a:effectLst/>
              <a:latin typeface="Arial Narrow" panose="020B0606020202030204" pitchFamily="34" charset="0"/>
              <a:ea typeface="+mn-ea"/>
              <a:cs typeface="+mn-cs"/>
            </a:rPr>
            <a:t>and for additional data source information</a:t>
          </a:r>
          <a:r>
            <a:rPr lang="en-US" sz="1100">
              <a:solidFill>
                <a:schemeClr val="tx1">
                  <a:lumMod val="75000"/>
                  <a:lumOff val="25000"/>
                </a:schemeClr>
              </a:solidFill>
              <a:effectLst/>
              <a:latin typeface="Arial Narrow" panose="020B0606020202030204" pitchFamily="34" charset="0"/>
              <a:ea typeface="+mn-ea"/>
              <a:cs typeface="+mn-cs"/>
            </a:rPr>
            <a:t>, please see </a:t>
          </a:r>
          <a:r>
            <a:rPr lang="en-US" sz="1100" i="1">
              <a:solidFill>
                <a:schemeClr val="tx1">
                  <a:lumMod val="75000"/>
                  <a:lumOff val="25000"/>
                </a:schemeClr>
              </a:solidFill>
              <a:effectLst/>
              <a:latin typeface="Arial Narrow" panose="020B0606020202030204" pitchFamily="34" charset="0"/>
              <a:ea typeface="+mn-ea"/>
              <a:cs typeface="+mn-cs"/>
            </a:rPr>
            <a:t>User Guide:  A Companion to the Sample Dashboard for Measuring the Progress and Impact of Alcohol-Related Initiatives</a:t>
          </a:r>
          <a:r>
            <a:rPr lang="en-US" sz="1100" i="0">
              <a:solidFill>
                <a:schemeClr val="tx1">
                  <a:lumMod val="75000"/>
                  <a:lumOff val="25000"/>
                </a:schemeClr>
              </a:solidFill>
              <a:effectLst/>
              <a:latin typeface="Arial Narrow" panose="020B0606020202030204" pitchFamily="34" charset="0"/>
              <a:ea typeface="+mn-ea"/>
              <a:cs typeface="+mn-cs"/>
            </a:rPr>
            <a:t>, available at www.wicommunityhealth.org on the CHIA Resources</a:t>
          </a:r>
          <a:r>
            <a:rPr lang="en-US" sz="1100" i="0" baseline="0">
              <a:solidFill>
                <a:schemeClr val="tx1">
                  <a:lumMod val="75000"/>
                  <a:lumOff val="25000"/>
                </a:schemeClr>
              </a:solidFill>
              <a:effectLst/>
              <a:latin typeface="Arial Narrow" panose="020B0606020202030204" pitchFamily="34" charset="0"/>
              <a:ea typeface="+mn-ea"/>
              <a:cs typeface="+mn-cs"/>
            </a:rPr>
            <a:t> page under the Alcohol-Related Resources menu tab.  </a:t>
          </a:r>
          <a:endParaRPr lang="en-US">
            <a:solidFill>
              <a:schemeClr val="tx1">
                <a:lumMod val="75000"/>
                <a:lumOff val="25000"/>
              </a:schemeClr>
            </a:solidFill>
            <a:effectLst/>
            <a:latin typeface="Arial Narrow" panose="020B0606020202030204" pitchFamily="34" charset="0"/>
          </a:endParaRPr>
        </a:p>
        <a:p>
          <a:endParaRPr lang="en-US" sz="1100">
            <a:solidFill>
              <a:schemeClr val="tx1">
                <a:lumMod val="75000"/>
                <a:lumOff val="25000"/>
              </a:schemeClr>
            </a:solidFill>
            <a:latin typeface="Arial Narrow" panose="020B0606020202030204" pitchFamily="34" charset="0"/>
          </a:endParaRPr>
        </a:p>
      </xdr:txBody>
    </xdr:sp>
    <xdr:clientData/>
  </xdr:twoCellAnchor>
  <xdr:twoCellAnchor>
    <xdr:from>
      <xdr:col>0</xdr:col>
      <xdr:colOff>0</xdr:colOff>
      <xdr:row>6</xdr:row>
      <xdr:rowOff>200025</xdr:rowOff>
    </xdr:from>
    <xdr:to>
      <xdr:col>16</xdr:col>
      <xdr:colOff>504825</xdr:colOff>
      <xdr:row>9</xdr:row>
      <xdr:rowOff>19050</xdr:rowOff>
    </xdr:to>
    <xdr:sp macro="" textlink="">
      <xdr:nvSpPr>
        <xdr:cNvPr id="6" name="TextBox 5"/>
        <xdr:cNvSpPr txBox="1"/>
      </xdr:nvSpPr>
      <xdr:spPr>
        <a:xfrm>
          <a:off x="0" y="2914650"/>
          <a:ext cx="5410200" cy="571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chemeClr val="tx1">
                  <a:lumMod val="75000"/>
                  <a:lumOff val="25000"/>
                </a:schemeClr>
              </a:solidFill>
              <a:latin typeface="Arial Narrow" panose="020B0606020202030204" pitchFamily="34" charset="0"/>
            </a:rPr>
            <a:t>Checkmark</a:t>
          </a:r>
          <a:r>
            <a:rPr lang="en-US" sz="1100">
              <a:ln>
                <a:noFill/>
              </a:ln>
              <a:solidFill>
                <a:schemeClr val="tx1">
                  <a:lumMod val="75000"/>
                  <a:lumOff val="25000"/>
                </a:schemeClr>
              </a:solidFill>
              <a:latin typeface="Arial Narrow" panose="020B0606020202030204" pitchFamily="34" charset="0"/>
            </a:rPr>
            <a:t> = Objective has been met in most recent year of data</a:t>
          </a:r>
        </a:p>
        <a:p>
          <a:r>
            <a:rPr lang="en-US" sz="1100" b="1">
              <a:ln>
                <a:noFill/>
              </a:ln>
              <a:solidFill>
                <a:schemeClr val="tx1">
                  <a:lumMod val="75000"/>
                  <a:lumOff val="25000"/>
                </a:schemeClr>
              </a:solidFill>
              <a:latin typeface="Arial Narrow" panose="020B0606020202030204" pitchFamily="34" charset="0"/>
            </a:rPr>
            <a:t>Red dot </a:t>
          </a:r>
          <a:r>
            <a:rPr lang="en-US" sz="1100">
              <a:ln>
                <a:noFill/>
              </a:ln>
              <a:solidFill>
                <a:schemeClr val="tx1">
                  <a:lumMod val="75000"/>
                  <a:lumOff val="25000"/>
                </a:schemeClr>
              </a:solidFill>
              <a:latin typeface="Arial Narrow" panose="020B0606020202030204" pitchFamily="34" charset="0"/>
            </a:rPr>
            <a:t>= local data is worse for same year </a:t>
          </a:r>
        </a:p>
      </xdr:txBody>
    </xdr:sp>
    <xdr:clientData/>
  </xdr:twoCellAnchor>
  <xdr:twoCellAnchor>
    <xdr:from>
      <xdr:col>18</xdr:col>
      <xdr:colOff>28575</xdr:colOff>
      <xdr:row>2</xdr:row>
      <xdr:rowOff>400048</xdr:rowOff>
    </xdr:from>
    <xdr:to>
      <xdr:col>30</xdr:col>
      <xdr:colOff>581025</xdr:colOff>
      <xdr:row>101</xdr:row>
      <xdr:rowOff>47625</xdr:rowOff>
    </xdr:to>
    <xdr:sp macro="" textlink="">
      <xdr:nvSpPr>
        <xdr:cNvPr id="2" name="TextBox 1"/>
        <xdr:cNvSpPr txBox="1"/>
      </xdr:nvSpPr>
      <xdr:spPr>
        <a:xfrm>
          <a:off x="7696200" y="1066798"/>
          <a:ext cx="7867650" cy="207264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a:lnSpc>
              <a:spcPct val="107000"/>
            </a:lnSpc>
            <a:spcBef>
              <a:spcPts val="0"/>
            </a:spcBef>
            <a:spcAft>
              <a:spcPts val="800"/>
            </a:spcAft>
          </a:pPr>
          <a:endParaRPr lang="en-US" sz="1200">
            <a:latin typeface="Corbel" panose="020B0503020204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oneCellAnchor>
    <xdr:from>
      <xdr:col>0</xdr:col>
      <xdr:colOff>523875</xdr:colOff>
      <xdr:row>10</xdr:row>
      <xdr:rowOff>0</xdr:rowOff>
    </xdr:from>
    <xdr:ext cx="184731" cy="264560"/>
    <xdr:sp macro="" textlink="">
      <xdr:nvSpPr>
        <xdr:cNvPr id="2" name="TextBox 1"/>
        <xdr:cNvSpPr txBox="1"/>
      </xdr:nvSpPr>
      <xdr:spPr>
        <a:xfrm>
          <a:off x="523875" y="9191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0</xdr:col>
      <xdr:colOff>19050</xdr:colOff>
      <xdr:row>7</xdr:row>
      <xdr:rowOff>95250</xdr:rowOff>
    </xdr:from>
    <xdr:to>
      <xdr:col>20</xdr:col>
      <xdr:colOff>390525</xdr:colOff>
      <xdr:row>22</xdr:row>
      <xdr:rowOff>76200</xdr:rowOff>
    </xdr:to>
    <xdr:sp macro="" textlink="">
      <xdr:nvSpPr>
        <xdr:cNvPr id="4" name="TextBox 3"/>
        <xdr:cNvSpPr txBox="1"/>
      </xdr:nvSpPr>
      <xdr:spPr>
        <a:xfrm>
          <a:off x="19050" y="2981325"/>
          <a:ext cx="8191500" cy="28384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endParaRPr lang="en-US" sz="1100" b="1">
            <a:solidFill>
              <a:schemeClr val="tx1">
                <a:lumMod val="85000"/>
                <a:lumOff val="15000"/>
              </a:schemeClr>
            </a:solidFill>
            <a:latin typeface="Arial Narrow" panose="020B060602020203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endParaRPr lang="en-US" sz="1100" b="1">
            <a:solidFill>
              <a:schemeClr val="tx1">
                <a:lumMod val="85000"/>
                <a:lumOff val="15000"/>
              </a:schemeClr>
            </a:solidFill>
            <a:latin typeface="Arial Narrow" panose="020B060602020203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endParaRPr lang="en-US" sz="1100" b="1">
            <a:solidFill>
              <a:schemeClr val="tx1">
                <a:lumMod val="85000"/>
                <a:lumOff val="15000"/>
              </a:schemeClr>
            </a:solidFill>
            <a:latin typeface="Arial Narrow" panose="020B060602020203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tx1">
                  <a:lumMod val="85000"/>
                  <a:lumOff val="15000"/>
                </a:schemeClr>
              </a:solidFill>
              <a:latin typeface="Arial Narrow" panose="020B0606020202030204" pitchFamily="34" charset="0"/>
            </a:rPr>
            <a:t>Data Source: </a:t>
          </a:r>
          <a:r>
            <a:rPr lang="en-US" sz="1100">
              <a:solidFill>
                <a:schemeClr val="tx1">
                  <a:lumMod val="85000"/>
                  <a:lumOff val="15000"/>
                </a:schemeClr>
              </a:solidFill>
              <a:latin typeface="Arial Narrow" panose="020B0606020202030204" pitchFamily="34" charset="0"/>
            </a:rPr>
            <a:t>Estimates reported in </a:t>
          </a:r>
          <a:r>
            <a:rPr lang="en-US" sz="1100">
              <a:solidFill>
                <a:schemeClr val="tx1">
                  <a:lumMod val="85000"/>
                  <a:lumOff val="15000"/>
                </a:schemeClr>
              </a:solidFill>
              <a:effectLst/>
              <a:latin typeface="Arial Narrow" panose="020B0606020202030204" pitchFamily="34" charset="0"/>
              <a:ea typeface="+mn-ea"/>
              <a:cs typeface="+mn-cs"/>
            </a:rPr>
            <a:t>Wisconsin Epidemiological Profile on Alcohol and Other Drug Use ("Epi Report"), 2016, 2014, 2012, 2010,</a:t>
          </a:r>
          <a:r>
            <a:rPr lang="en-US" sz="1100" baseline="0">
              <a:solidFill>
                <a:schemeClr val="tx1">
                  <a:lumMod val="85000"/>
                  <a:lumOff val="15000"/>
                </a:schemeClr>
              </a:solidFill>
              <a:effectLst/>
              <a:latin typeface="Arial Narrow" panose="020B0606020202030204" pitchFamily="34" charset="0"/>
              <a:ea typeface="+mn-ea"/>
              <a:cs typeface="+mn-cs"/>
            </a:rPr>
            <a:t> and 2008. Table: Alcohol-related hospitalizations, total number and rate per 100,000 population,Wisconsin by county.</a:t>
          </a:r>
          <a:r>
            <a:rPr lang="en-US" sz="1100">
              <a:solidFill>
                <a:schemeClr val="tx1">
                  <a:lumMod val="85000"/>
                  <a:lumOff val="15000"/>
                </a:schemeClr>
              </a:solidFill>
              <a:effectLst/>
              <a:latin typeface="Arial Narrow" panose="020B0606020202030204" pitchFamily="34" charset="0"/>
              <a:ea typeface="+mn-ea"/>
              <a:cs typeface="+mn-cs"/>
            </a:rPr>
            <a:t> </a:t>
          </a:r>
          <a:r>
            <a:rPr lang="en-US" sz="1100" baseline="0">
              <a:solidFill>
                <a:schemeClr val="tx1">
                  <a:lumMod val="75000"/>
                  <a:lumOff val="25000"/>
                </a:schemeClr>
              </a:solidFill>
              <a:effectLst/>
              <a:latin typeface="Arial Narrow" panose="020B0606020202030204" pitchFamily="34" charset="0"/>
              <a:ea typeface="+mn-ea"/>
              <a:cs typeface="+mn-cs"/>
            </a:rPr>
            <a:t>Av</a:t>
          </a:r>
          <a:r>
            <a:rPr lang="en-US" sz="1100">
              <a:solidFill>
                <a:schemeClr val="tx1">
                  <a:lumMod val="75000"/>
                  <a:lumOff val="25000"/>
                </a:schemeClr>
              </a:solidFill>
              <a:effectLst/>
              <a:latin typeface="Arial Narrow" panose="020B0606020202030204" pitchFamily="34" charset="0"/>
              <a:ea typeface="+mn-ea"/>
              <a:cs typeface="+mn-cs"/>
            </a:rPr>
            <a:t>ailable at: https://www.dhs.wisconsin.gov/stats/aoda.htm. For this estimate of alcohol-related hospitalizations, the Epi</a:t>
          </a:r>
          <a:r>
            <a:rPr lang="en-US" sz="1100" baseline="0">
              <a:solidFill>
                <a:schemeClr val="tx1">
                  <a:lumMod val="75000"/>
                  <a:lumOff val="25000"/>
                </a:schemeClr>
              </a:solidFill>
              <a:effectLst/>
              <a:latin typeface="Arial Narrow" panose="020B0606020202030204" pitchFamily="34" charset="0"/>
              <a:ea typeface="+mn-ea"/>
              <a:cs typeface="+mn-cs"/>
            </a:rPr>
            <a:t> Report</a:t>
          </a:r>
          <a:r>
            <a:rPr lang="en-US" sz="1100">
              <a:solidFill>
                <a:schemeClr val="tx1">
                  <a:lumMod val="75000"/>
                  <a:lumOff val="25000"/>
                </a:schemeClr>
              </a:solidFill>
              <a:effectLst/>
              <a:latin typeface="Arial Narrow" panose="020B0606020202030204" pitchFamily="34" charset="0"/>
              <a:ea typeface="+mn-ea"/>
              <a:cs typeface="+mn-cs"/>
            </a:rPr>
            <a:t> </a:t>
          </a:r>
          <a:r>
            <a:rPr lang="en-US" sz="1100" baseline="0">
              <a:solidFill>
                <a:schemeClr val="tx1">
                  <a:lumMod val="85000"/>
                  <a:lumOff val="15000"/>
                </a:schemeClr>
              </a:solidFill>
              <a:effectLst/>
              <a:latin typeface="Arial Narrow" panose="020B0606020202030204" pitchFamily="34" charset="0"/>
              <a:ea typeface="+mn-ea"/>
              <a:cs typeface="+mn-cs"/>
            </a:rPr>
            <a:t>uses 1)</a:t>
          </a:r>
          <a:r>
            <a:rPr lang="en-US" sz="1100">
              <a:solidFill>
                <a:schemeClr val="tx1">
                  <a:lumMod val="85000"/>
                  <a:lumOff val="15000"/>
                </a:schemeClr>
              </a:solidFill>
              <a:latin typeface="Arial Narrow" panose="020B0606020202030204" pitchFamily="34" charset="0"/>
            </a:rPr>
            <a:t> Wisconsin hospital</a:t>
          </a:r>
          <a:r>
            <a:rPr lang="en-US" sz="1100" baseline="0">
              <a:solidFill>
                <a:schemeClr val="tx1">
                  <a:lumMod val="85000"/>
                  <a:lumOff val="15000"/>
                </a:schemeClr>
              </a:solidFill>
              <a:latin typeface="Arial Narrow" panose="020B0606020202030204" pitchFamily="34" charset="0"/>
            </a:rPr>
            <a:t> inpatient discharge database, Office of Health Informatics, Division of Public Health, Wisconsin Department of Health Services, and 2)</a:t>
          </a:r>
          <a:r>
            <a:rPr lang="en-US" sz="1100" baseline="0">
              <a:solidFill>
                <a:schemeClr val="tx1">
                  <a:lumMod val="85000"/>
                  <a:lumOff val="15000"/>
                </a:schemeClr>
              </a:solidFill>
              <a:effectLst/>
              <a:latin typeface="Arial Narrow" panose="020B0606020202030204" pitchFamily="34" charset="0"/>
              <a:ea typeface="+mn-ea"/>
              <a:cs typeface="+mn-cs"/>
            </a:rPr>
            <a:t> the Alcohol-Related Disease Impact (ARDI) specifications from the CDC (see https://nccd.cdc.gov/DPH_ARDI/default/default.aspx).  </a:t>
          </a:r>
          <a:r>
            <a:rPr lang="en-US" sz="1100">
              <a:solidFill>
                <a:schemeClr val="tx1">
                  <a:lumMod val="85000"/>
                  <a:lumOff val="15000"/>
                </a:schemeClr>
              </a:solidFill>
              <a:effectLst/>
              <a:latin typeface="Arial Narrow" panose="020B0606020202030204" pitchFamily="34" charset="0"/>
              <a:ea typeface="+mn-ea"/>
              <a:cs typeface="+mn-cs"/>
            </a:rPr>
            <a:t>Wisconsin Epidemiological Profile on Alcohol and Other Drug Use uses population estimates from the Wisconsin Department of Health Services, Office of Health Informatics. Available from the Wisconsin Interactive Statistics on</a:t>
          </a:r>
          <a:r>
            <a:rPr lang="en-US" sz="1100" baseline="0">
              <a:solidFill>
                <a:schemeClr val="tx1">
                  <a:lumMod val="85000"/>
                  <a:lumOff val="15000"/>
                </a:schemeClr>
              </a:solidFill>
              <a:effectLst/>
              <a:latin typeface="Arial Narrow" panose="020B0606020202030204" pitchFamily="34" charset="0"/>
              <a:ea typeface="+mn-ea"/>
              <a:cs typeface="+mn-cs"/>
            </a:rPr>
            <a:t> Health (WISH) population module: https://www.dhs.wisconsin.gov/wish/population/index.htm.</a:t>
          </a:r>
          <a:endParaRPr lang="en-US">
            <a:solidFill>
              <a:schemeClr val="tx1">
                <a:lumMod val="85000"/>
                <a:lumOff val="15000"/>
              </a:schemeClr>
            </a:solidFill>
            <a:effectLst/>
            <a:latin typeface="Arial Narrow" panose="020B0606020202030204" pitchFamily="34" charset="0"/>
          </a:endParaRPr>
        </a:p>
        <a:p>
          <a:endParaRPr lang="en-US" sz="1100" baseline="0">
            <a:solidFill>
              <a:schemeClr val="tx1">
                <a:lumMod val="85000"/>
                <a:lumOff val="15000"/>
              </a:schemeClr>
            </a:solidFill>
            <a:effectLst/>
            <a:latin typeface="Arial Narrow" panose="020B0606020202030204" pitchFamily="34" charset="0"/>
            <a:ea typeface="+mn-ea"/>
            <a:cs typeface="+mn-cs"/>
          </a:endParaRPr>
        </a:p>
        <a:p>
          <a:r>
            <a:rPr lang="en-US" sz="1100" baseline="0">
              <a:solidFill>
                <a:schemeClr val="tx1">
                  <a:lumMod val="85000"/>
                  <a:lumOff val="15000"/>
                </a:schemeClr>
              </a:solidFill>
              <a:effectLst/>
              <a:latin typeface="Arial Narrow" panose="020B0606020202030204" pitchFamily="34" charset="0"/>
              <a:ea typeface="+mn-ea"/>
              <a:cs typeface="+mn-cs"/>
            </a:rPr>
            <a:t>Hospitalization numbers and rates are based on patient's county of residence.  </a:t>
          </a:r>
        </a:p>
        <a:p>
          <a:endParaRPr lang="en-US" sz="1100" baseline="0">
            <a:solidFill>
              <a:schemeClr val="tx1">
                <a:lumMod val="85000"/>
                <a:lumOff val="15000"/>
              </a:schemeClr>
            </a:solidFill>
            <a:effectLst/>
            <a:latin typeface="Arial Narrow" panose="020B0606020202030204" pitchFamily="34" charset="0"/>
            <a:ea typeface="+mn-ea"/>
            <a:cs typeface="+mn-cs"/>
          </a:endParaRPr>
        </a:p>
        <a:p>
          <a:endParaRPr lang="en-US" sz="1100" baseline="0">
            <a:solidFill>
              <a:schemeClr val="tx1">
                <a:lumMod val="75000"/>
                <a:lumOff val="25000"/>
              </a:schemeClr>
            </a:solidFill>
            <a:effectLst/>
            <a:latin typeface="Arial Narrow" panose="020B060602020203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a:solidFill>
                <a:schemeClr val="tx1">
                  <a:lumMod val="75000"/>
                  <a:lumOff val="25000"/>
                </a:schemeClr>
              </a:solidFill>
              <a:effectLst/>
              <a:latin typeface="Arial Narrow" panose="020B0606020202030204" pitchFamily="34" charset="0"/>
              <a:ea typeface="+mn-ea"/>
              <a:cs typeface="+mn-cs"/>
            </a:rPr>
            <a:t>For detailed instructions on</a:t>
          </a:r>
          <a:r>
            <a:rPr lang="en-US" sz="1100" b="1" baseline="0">
              <a:solidFill>
                <a:schemeClr val="tx1">
                  <a:lumMod val="75000"/>
                  <a:lumOff val="25000"/>
                </a:schemeClr>
              </a:solidFill>
              <a:effectLst/>
              <a:latin typeface="Arial Narrow" panose="020B0606020202030204" pitchFamily="34" charset="0"/>
              <a:ea typeface="+mn-ea"/>
              <a:cs typeface="+mn-cs"/>
            </a:rPr>
            <a:t> how to use this dashboard </a:t>
          </a:r>
          <a:r>
            <a:rPr lang="en-US" sz="1100" b="1">
              <a:solidFill>
                <a:schemeClr val="tx1">
                  <a:lumMod val="75000"/>
                  <a:lumOff val="25000"/>
                </a:schemeClr>
              </a:solidFill>
              <a:effectLst/>
              <a:latin typeface="Arial Narrow" panose="020B0606020202030204" pitchFamily="34" charset="0"/>
              <a:ea typeface="+mn-ea"/>
              <a:cs typeface="+mn-cs"/>
            </a:rPr>
            <a:t>and for additional data source information</a:t>
          </a:r>
          <a:r>
            <a:rPr lang="en-US" sz="1100">
              <a:solidFill>
                <a:schemeClr val="tx1">
                  <a:lumMod val="75000"/>
                  <a:lumOff val="25000"/>
                </a:schemeClr>
              </a:solidFill>
              <a:effectLst/>
              <a:latin typeface="Arial Narrow" panose="020B0606020202030204" pitchFamily="34" charset="0"/>
              <a:ea typeface="+mn-ea"/>
              <a:cs typeface="+mn-cs"/>
            </a:rPr>
            <a:t>, please see </a:t>
          </a:r>
          <a:r>
            <a:rPr lang="en-US" sz="1100" i="1">
              <a:solidFill>
                <a:schemeClr val="tx1">
                  <a:lumMod val="75000"/>
                  <a:lumOff val="25000"/>
                </a:schemeClr>
              </a:solidFill>
              <a:effectLst/>
              <a:latin typeface="Arial Narrow" panose="020B0606020202030204" pitchFamily="34" charset="0"/>
              <a:ea typeface="+mn-ea"/>
              <a:cs typeface="+mn-cs"/>
            </a:rPr>
            <a:t>User Guide:  A Companion to the Sample Dashboard for Measuring the Progress and Impact of Alcohol-Related Initiatives</a:t>
          </a:r>
          <a:r>
            <a:rPr lang="en-US" sz="1100" i="0">
              <a:solidFill>
                <a:schemeClr val="tx1">
                  <a:lumMod val="75000"/>
                  <a:lumOff val="25000"/>
                </a:schemeClr>
              </a:solidFill>
              <a:effectLst/>
              <a:latin typeface="Arial Narrow" panose="020B0606020202030204" pitchFamily="34" charset="0"/>
              <a:ea typeface="+mn-ea"/>
              <a:cs typeface="+mn-cs"/>
            </a:rPr>
            <a:t>, available at www.wicommunityhealth.org on the CHIA Resources</a:t>
          </a:r>
          <a:r>
            <a:rPr lang="en-US" sz="1100" i="0" baseline="0">
              <a:solidFill>
                <a:schemeClr val="tx1">
                  <a:lumMod val="75000"/>
                  <a:lumOff val="25000"/>
                </a:schemeClr>
              </a:solidFill>
              <a:effectLst/>
              <a:latin typeface="Arial Narrow" panose="020B0606020202030204" pitchFamily="34" charset="0"/>
              <a:ea typeface="+mn-ea"/>
              <a:cs typeface="+mn-cs"/>
            </a:rPr>
            <a:t> page under the Alcohol-Related Resources menu tab.  </a:t>
          </a:r>
          <a:endParaRPr lang="en-US">
            <a:solidFill>
              <a:schemeClr val="tx1">
                <a:lumMod val="75000"/>
                <a:lumOff val="25000"/>
              </a:schemeClr>
            </a:solidFill>
            <a:effectLst/>
            <a:latin typeface="Arial Narrow" panose="020B0606020202030204" pitchFamily="34" charset="0"/>
          </a:endParaRPr>
        </a:p>
        <a:p>
          <a:endParaRPr lang="en-US" sz="1100" baseline="0">
            <a:solidFill>
              <a:schemeClr val="tx1">
                <a:lumMod val="85000"/>
                <a:lumOff val="15000"/>
              </a:schemeClr>
            </a:solidFill>
            <a:effectLst/>
            <a:latin typeface="Arial Narrow" panose="020B0606020202030204" pitchFamily="34" charset="0"/>
            <a:ea typeface="+mn-ea"/>
            <a:cs typeface="+mn-cs"/>
          </a:endParaRPr>
        </a:p>
        <a:p>
          <a:endParaRPr lang="en-US" sz="1100" baseline="0">
            <a:solidFill>
              <a:schemeClr val="tx1">
                <a:lumMod val="85000"/>
                <a:lumOff val="15000"/>
              </a:schemeClr>
            </a:solidFill>
            <a:effectLst/>
            <a:latin typeface="Arial Narrow" panose="020B0606020202030204" pitchFamily="34" charset="0"/>
            <a:ea typeface="+mn-ea"/>
            <a:cs typeface="+mn-cs"/>
          </a:endParaRPr>
        </a:p>
        <a:p>
          <a:r>
            <a:rPr lang="en-US" sz="1100">
              <a:solidFill>
                <a:schemeClr val="tx1">
                  <a:lumMod val="85000"/>
                  <a:lumOff val="15000"/>
                </a:schemeClr>
              </a:solidFill>
              <a:effectLst/>
              <a:latin typeface="Arial Narrow" panose="020B0606020202030204" pitchFamily="34" charset="0"/>
              <a:ea typeface="+mn-ea"/>
              <a:cs typeface="+mn-cs"/>
            </a:rPr>
            <a:t/>
          </a:r>
          <a:br>
            <a:rPr lang="en-US" sz="1100">
              <a:solidFill>
                <a:schemeClr val="tx1">
                  <a:lumMod val="85000"/>
                  <a:lumOff val="15000"/>
                </a:schemeClr>
              </a:solidFill>
              <a:effectLst/>
              <a:latin typeface="Arial Narrow" panose="020B0606020202030204" pitchFamily="34" charset="0"/>
              <a:ea typeface="+mn-ea"/>
              <a:cs typeface="+mn-cs"/>
            </a:rPr>
          </a:br>
          <a:r>
            <a:rPr lang="en-US" sz="1100">
              <a:solidFill>
                <a:schemeClr val="tx1">
                  <a:lumMod val="85000"/>
                  <a:lumOff val="15000"/>
                </a:schemeClr>
              </a:solidFill>
              <a:effectLst/>
              <a:latin typeface="Arial Narrow" panose="020B0606020202030204" pitchFamily="34" charset="0"/>
              <a:ea typeface="+mn-ea"/>
              <a:cs typeface="+mn-cs"/>
            </a:rPr>
            <a:t>z</a:t>
          </a:r>
          <a:endParaRPr lang="en-US" sz="1100">
            <a:solidFill>
              <a:schemeClr val="tx1">
                <a:lumMod val="85000"/>
                <a:lumOff val="15000"/>
              </a:schemeClr>
            </a:solidFill>
            <a:latin typeface="Arial Narrow" panose="020B0606020202030204" pitchFamily="34" charset="0"/>
          </a:endParaRPr>
        </a:p>
      </xdr:txBody>
    </xdr:sp>
    <xdr:clientData/>
  </xdr:twoCellAnchor>
  <xdr:twoCellAnchor>
    <xdr:from>
      <xdr:col>0</xdr:col>
      <xdr:colOff>0</xdr:colOff>
      <xdr:row>4</xdr:row>
      <xdr:rowOff>180975</xdr:rowOff>
    </xdr:from>
    <xdr:to>
      <xdr:col>5</xdr:col>
      <xdr:colOff>104775</xdr:colOff>
      <xdr:row>7</xdr:row>
      <xdr:rowOff>133350</xdr:rowOff>
    </xdr:to>
    <xdr:sp macro="" textlink="">
      <xdr:nvSpPr>
        <xdr:cNvPr id="5" name="TextBox 4"/>
        <xdr:cNvSpPr txBox="1"/>
      </xdr:nvSpPr>
      <xdr:spPr>
        <a:xfrm>
          <a:off x="0" y="7477125"/>
          <a:ext cx="3629025" cy="523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chemeClr val="tx1">
                  <a:lumMod val="75000"/>
                  <a:lumOff val="25000"/>
                </a:schemeClr>
              </a:solidFill>
              <a:latin typeface="Arial Narrow" panose="020B0606020202030204" pitchFamily="34" charset="0"/>
            </a:rPr>
            <a:t>Checkmark</a:t>
          </a:r>
          <a:r>
            <a:rPr lang="en-US" sz="1100">
              <a:ln>
                <a:noFill/>
              </a:ln>
              <a:solidFill>
                <a:schemeClr val="tx1">
                  <a:lumMod val="75000"/>
                  <a:lumOff val="25000"/>
                </a:schemeClr>
              </a:solidFill>
              <a:latin typeface="Arial Narrow" panose="020B0606020202030204" pitchFamily="34" charset="0"/>
            </a:rPr>
            <a:t> = Objective has been met in most recent data point</a:t>
          </a:r>
        </a:p>
        <a:p>
          <a:r>
            <a:rPr lang="en-US" sz="1100" b="1">
              <a:ln>
                <a:noFill/>
              </a:ln>
              <a:solidFill>
                <a:schemeClr val="tx1">
                  <a:lumMod val="75000"/>
                  <a:lumOff val="25000"/>
                </a:schemeClr>
              </a:solidFill>
              <a:latin typeface="Arial Narrow" panose="020B0606020202030204" pitchFamily="34" charset="0"/>
            </a:rPr>
            <a:t>Red dot </a:t>
          </a:r>
          <a:r>
            <a:rPr lang="en-US" sz="1100">
              <a:ln>
                <a:noFill/>
              </a:ln>
              <a:solidFill>
                <a:schemeClr val="tx1">
                  <a:lumMod val="75000"/>
                  <a:lumOff val="25000"/>
                </a:schemeClr>
              </a:solidFill>
              <a:latin typeface="Arial Narrow" panose="020B0606020202030204" pitchFamily="34" charset="0"/>
            </a:rPr>
            <a:t>= local data is worse for same years </a:t>
          </a:r>
        </a:p>
      </xdr:txBody>
    </xdr:sp>
    <xdr:clientData/>
  </xdr:twoCellAnchor>
  <xdr:twoCellAnchor>
    <xdr:from>
      <xdr:col>22</xdr:col>
      <xdr:colOff>0</xdr:colOff>
      <xdr:row>0</xdr:row>
      <xdr:rowOff>0</xdr:rowOff>
    </xdr:from>
    <xdr:to>
      <xdr:col>34</xdr:col>
      <xdr:colOff>457200</xdr:colOff>
      <xdr:row>147</xdr:row>
      <xdr:rowOff>171452</xdr:rowOff>
    </xdr:to>
    <xdr:sp macro="" textlink="">
      <xdr:nvSpPr>
        <xdr:cNvPr id="7" name="TextBox 6"/>
        <xdr:cNvSpPr txBox="1"/>
      </xdr:nvSpPr>
      <xdr:spPr>
        <a:xfrm>
          <a:off x="9039225" y="0"/>
          <a:ext cx="7772400" cy="297275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200">
            <a:latin typeface="Corbel" panose="020B0503020204020204" pitchFamily="34" charset="0"/>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19050</xdr:colOff>
      <xdr:row>76</xdr:row>
      <xdr:rowOff>28574</xdr:rowOff>
    </xdr:from>
    <xdr:to>
      <xdr:col>22</xdr:col>
      <xdr:colOff>514350</xdr:colOff>
      <xdr:row>84</xdr:row>
      <xdr:rowOff>9525</xdr:rowOff>
    </xdr:to>
    <xdr:sp macro="" textlink="">
      <xdr:nvSpPr>
        <xdr:cNvPr id="2" name="TextBox 1">
          <a:hlinkClick xmlns:r="http://schemas.openxmlformats.org/officeDocument/2006/relationships" r:id="rId1"/>
        </xdr:cNvPr>
        <xdr:cNvSpPr txBox="1"/>
      </xdr:nvSpPr>
      <xdr:spPr>
        <a:xfrm>
          <a:off x="19050" y="12134849"/>
          <a:ext cx="9886950" cy="1819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a:latin typeface="Arial Narrow" panose="020B0606020202030204" pitchFamily="34" charset="0"/>
            </a:rPr>
            <a:t>Data sources: </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a:t>
          </a:r>
          <a:r>
            <a:rPr lang="en-US" sz="1100">
              <a:latin typeface="Arial Narrow" panose="020B0606020202030204" pitchFamily="34" charset="0"/>
            </a:rPr>
            <a:t>For 2007-2012</a:t>
          </a:r>
          <a:r>
            <a:rPr lang="en-US" sz="1100" baseline="0">
              <a:latin typeface="Arial Narrow" panose="020B0606020202030204" pitchFamily="34" charset="0"/>
            </a:rPr>
            <a:t> data: </a:t>
          </a:r>
          <a:r>
            <a:rPr lang="en-US" sz="1100">
              <a:latin typeface="Arial Narrow" panose="020B0606020202030204" pitchFamily="34" charset="0"/>
            </a:rPr>
            <a:t>Wisconsin County Alcohol Outlet Density Reports,</a:t>
          </a:r>
          <a:r>
            <a:rPr lang="en-US" sz="1100" baseline="0">
              <a:latin typeface="Arial Narrow" panose="020B0606020202030204" pitchFamily="34" charset="0"/>
            </a:rPr>
            <a:t> Alcohol License Overview for ### County, 2012.</a:t>
          </a:r>
          <a:r>
            <a:rPr lang="en-US" sz="1100">
              <a:latin typeface="Arial Narrow" panose="020B0606020202030204" pitchFamily="34" charset="0"/>
            </a:rPr>
            <a:t> </a:t>
          </a:r>
          <a:r>
            <a:rPr lang="en-US" sz="1100">
              <a:solidFill>
                <a:schemeClr val="dk1"/>
              </a:solidFill>
              <a:effectLst/>
              <a:latin typeface="Arial Narrow" panose="020B0606020202030204" pitchFamily="34" charset="0"/>
              <a:ea typeface="+mn-ea"/>
              <a:cs typeface="+mn-cs"/>
            </a:rPr>
            <a:t>A joint project of the Wisconsin Department of Health Services and the Wisconsin Alcohol Policy Project. Each</a:t>
          </a:r>
          <a:r>
            <a:rPr lang="en-US" sz="1100" baseline="0">
              <a:solidFill>
                <a:schemeClr val="dk1"/>
              </a:solidFill>
              <a:effectLst/>
              <a:latin typeface="Arial Narrow" panose="020B0606020202030204" pitchFamily="34" charset="0"/>
              <a:ea typeface="+mn-ea"/>
              <a:cs typeface="+mn-cs"/>
            </a:rPr>
            <a:t> county report lists alcohol </a:t>
          </a:r>
          <a:r>
            <a:rPr lang="en-US" sz="1100">
              <a:solidFill>
                <a:schemeClr val="dk1"/>
              </a:solidFill>
              <a:effectLst/>
              <a:latin typeface="Arial Narrow" panose="020B0606020202030204" pitchFamily="34" charset="0"/>
              <a:ea typeface="+mn-ea"/>
              <a:cs typeface="+mn-cs"/>
            </a:rPr>
            <a:t>outlet density by municipality</a:t>
          </a:r>
          <a:r>
            <a:rPr lang="en-US" sz="1100" baseline="0">
              <a:solidFill>
                <a:schemeClr val="dk1"/>
              </a:solidFill>
              <a:effectLst/>
              <a:latin typeface="Arial Narrow" panose="020B0606020202030204" pitchFamily="34" charset="0"/>
              <a:ea typeface="+mn-ea"/>
              <a:cs typeface="+mn-cs"/>
            </a:rPr>
            <a:t> using Department of Revenue data.</a:t>
          </a:r>
          <a:r>
            <a:rPr lang="en-US" sz="1100">
              <a:solidFill>
                <a:schemeClr val="dk1"/>
              </a:solidFill>
              <a:effectLst/>
              <a:latin typeface="Arial Narrow" panose="020B0606020202030204" pitchFamily="34" charset="0"/>
              <a:ea typeface="+mn-ea"/>
              <a:cs typeface="+mn-cs"/>
            </a:rPr>
            <a:t> Strategies for addressing outlet</a:t>
          </a:r>
          <a:r>
            <a:rPr lang="en-US" sz="1100" baseline="0">
              <a:solidFill>
                <a:schemeClr val="dk1"/>
              </a:solidFill>
              <a:effectLst/>
              <a:latin typeface="Arial Narrow" panose="020B0606020202030204" pitchFamily="34" charset="0"/>
              <a:ea typeface="+mn-ea"/>
              <a:cs typeface="+mn-cs"/>
            </a:rPr>
            <a:t> density are also suggested.  </a:t>
          </a:r>
          <a:r>
            <a:rPr lang="en-US" sz="1100" baseline="0">
              <a:latin typeface="Arial Narrow" panose="020B0606020202030204" pitchFamily="34" charset="0"/>
            </a:rPr>
            <a:t>Available at: </a:t>
          </a:r>
          <a:r>
            <a:rPr lang="en-US" sz="1100">
              <a:latin typeface="Arial Narrow" panose="020B0606020202030204" pitchFamily="34" charset="0"/>
            </a:rPr>
            <a:t>https://www.dhs.wisconsin.gov/aoda/alcdensity.htm.</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Narrow" panose="020B0606020202030204" pitchFamily="34" charset="0"/>
              <a:ea typeface="+mn-ea"/>
              <a:cs typeface="+mn-cs"/>
              <a:sym typeface="Symbol" panose="05050102010706020507" pitchFamily="18" charset="2"/>
            </a:rPr>
            <a:t> For 2013 state</a:t>
          </a:r>
          <a:r>
            <a:rPr lang="en-US" sz="1100" baseline="0">
              <a:solidFill>
                <a:schemeClr val="dk1"/>
              </a:solidFill>
              <a:effectLst/>
              <a:latin typeface="Arial Narrow" panose="020B0606020202030204" pitchFamily="34" charset="0"/>
              <a:ea typeface="+mn-ea"/>
              <a:cs typeface="+mn-cs"/>
              <a:sym typeface="Symbol" panose="05050102010706020507" pitchFamily="18" charset="2"/>
            </a:rPr>
            <a:t> and national averages: Fact Book 2013. The Beverage Information Group, 2013. Pages 12-13. </a:t>
          </a:r>
          <a:endParaRPr lang="en-US" sz="1100">
            <a:latin typeface="Arial Narrow" panose="020B060602020203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For 2015-16 data:  Department of Revenue data compiled by municipality</a:t>
          </a:r>
          <a:r>
            <a:rPr lang="en-US" sz="1100" baseline="0">
              <a:solidFill>
                <a:schemeClr val="dk1"/>
              </a:solidFill>
              <a:effectLst/>
              <a:latin typeface="Arial Narrow" panose="020B0606020202030204" pitchFamily="34" charset="0"/>
              <a:ea typeface="+mn-ea"/>
              <a:cs typeface="+mn-cs"/>
            </a:rPr>
            <a:t> and </a:t>
          </a:r>
          <a:r>
            <a:rPr lang="en-US" sz="1100">
              <a:solidFill>
                <a:schemeClr val="dk1"/>
              </a:solidFill>
              <a:effectLst/>
              <a:latin typeface="Arial Narrow" panose="020B0606020202030204" pitchFamily="34" charset="0"/>
              <a:ea typeface="+mn-ea"/>
              <a:cs typeface="+mn-cs"/>
            </a:rPr>
            <a:t>county by Julia Sherman, coordinator of the Wisconsin Alcohol Policy Project: 608-262-0370 or </a:t>
          </a:r>
          <a:r>
            <a:rPr lang="en-US" sz="1100" u="sng">
              <a:solidFill>
                <a:schemeClr val="dk1"/>
              </a:solidFill>
              <a:effectLst/>
              <a:latin typeface="Arial Narrow" panose="020B0606020202030204" pitchFamily="34" charset="0"/>
              <a:ea typeface="+mn-ea"/>
              <a:cs typeface="+mn-cs"/>
            </a:rPr>
            <a:t>julia.sherman@wisc.edu.  </a:t>
          </a:r>
          <a:r>
            <a:rPr lang="en-US" sz="1100" u="none">
              <a:solidFill>
                <a:schemeClr val="dk1"/>
              </a:solidFill>
              <a:effectLst/>
              <a:latin typeface="Arial Narrow" panose="020B0606020202030204" pitchFamily="34" charset="0"/>
              <a:ea typeface="+mn-ea"/>
              <a:cs typeface="+mn-cs"/>
            </a:rPr>
            <a:t/>
          </a:r>
          <a:br>
            <a:rPr lang="en-US" sz="1100" u="none">
              <a:solidFill>
                <a:schemeClr val="dk1"/>
              </a:solidFill>
              <a:effectLst/>
              <a:latin typeface="Arial Narrow" panose="020B0606020202030204" pitchFamily="34" charset="0"/>
              <a:ea typeface="+mn-ea"/>
              <a:cs typeface="+mn-cs"/>
            </a:rPr>
          </a:br>
          <a:r>
            <a:rPr lang="en-US" sz="1100" b="1" u="none">
              <a:solidFill>
                <a:schemeClr val="dk1"/>
              </a:solidFill>
              <a:effectLst/>
              <a:latin typeface="Arial Narrow" panose="020B0606020202030204" pitchFamily="34" charset="0"/>
              <a:ea typeface="+mn-ea"/>
              <a:cs typeface="+mn-cs"/>
            </a:rPr>
            <a:t>Due</a:t>
          </a:r>
          <a:r>
            <a:rPr lang="en-US" sz="1100" b="1" u="none" baseline="0">
              <a:solidFill>
                <a:schemeClr val="dk1"/>
              </a:solidFill>
              <a:effectLst/>
              <a:latin typeface="Arial Narrow" panose="020B0606020202030204" pitchFamily="34" charset="0"/>
              <a:ea typeface="+mn-ea"/>
              <a:cs typeface="+mn-cs"/>
            </a:rPr>
            <a:t> to differences in how the Department of Revenue data was compiled, there may be discrepancies between the 2012 Alcohol License Overview report and more recent data.</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2015</a:t>
          </a:r>
          <a:r>
            <a:rPr lang="en-US" sz="1100" baseline="0">
              <a:solidFill>
                <a:schemeClr val="dk1"/>
              </a:solidFill>
              <a:effectLst/>
              <a:latin typeface="Arial Narrow" panose="020B0606020202030204" pitchFamily="34" charset="0"/>
              <a:ea typeface="+mn-ea"/>
              <a:cs typeface="+mn-cs"/>
            </a:rPr>
            <a:t> </a:t>
          </a:r>
          <a:r>
            <a:rPr lang="en-US" sz="1100">
              <a:solidFill>
                <a:schemeClr val="dk1"/>
              </a:solidFill>
              <a:effectLst/>
              <a:latin typeface="Arial Narrow" panose="020B0606020202030204" pitchFamily="34" charset="0"/>
              <a:ea typeface="+mn-ea"/>
              <a:cs typeface="+mn-cs"/>
            </a:rPr>
            <a:t>population estimates: Wisconsin Department of Administration, Demographic Services Center:  http://www.doa.wi.gov/divisions/intergovernmental-relations/demographic-services-center/estimates</a:t>
          </a:r>
          <a:endParaRPr lang="en-US">
            <a:effectLst/>
            <a:latin typeface="Arial Narrow" panose="020B060602020203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100" u="none"/>
        </a:p>
        <a:p>
          <a:pPr marL="0" marR="0" lvl="0" indent="0" defTabSz="914400" eaLnBrk="1" fontAlgn="auto" latinLnBrk="0" hangingPunct="1">
            <a:lnSpc>
              <a:spcPct val="100000"/>
            </a:lnSpc>
            <a:spcBef>
              <a:spcPts val="0"/>
            </a:spcBef>
            <a:spcAft>
              <a:spcPts val="0"/>
            </a:spcAft>
            <a:buClrTx/>
            <a:buSzTx/>
            <a:buFontTx/>
            <a:buNone/>
            <a:tabLst/>
            <a:defRPr/>
          </a:pPr>
          <a:endParaRPr lang="en-US" sz="1100"/>
        </a:p>
        <a:p>
          <a:pPr marL="0" marR="0" lvl="0" indent="0" defTabSz="914400" eaLnBrk="1" fontAlgn="auto" latinLnBrk="0" hangingPunct="1">
            <a:lnSpc>
              <a:spcPct val="100000"/>
            </a:lnSpc>
            <a:spcBef>
              <a:spcPts val="0"/>
            </a:spcBef>
            <a:spcAft>
              <a:spcPts val="0"/>
            </a:spcAft>
            <a:buClrTx/>
            <a:buSzTx/>
            <a:buFontTx/>
            <a:buNone/>
            <a:tabLst/>
            <a:defRPr/>
          </a:pPr>
          <a:endParaRPr lang="en-US" sz="1100"/>
        </a:p>
        <a:p>
          <a:endParaRPr lang="en-US" sz="1100"/>
        </a:p>
        <a:p>
          <a:endParaRPr lang="en-US" sz="1100"/>
        </a:p>
      </xdr:txBody>
    </xdr:sp>
    <xdr:clientData/>
  </xdr:twoCellAnchor>
  <xdr:twoCellAnchor>
    <xdr:from>
      <xdr:col>0</xdr:col>
      <xdr:colOff>57150</xdr:colOff>
      <xdr:row>65</xdr:row>
      <xdr:rowOff>190499</xdr:rowOff>
    </xdr:from>
    <xdr:to>
      <xdr:col>22</xdr:col>
      <xdr:colOff>495300</xdr:colOff>
      <xdr:row>76</xdr:row>
      <xdr:rowOff>38100</xdr:rowOff>
    </xdr:to>
    <xdr:sp macro="" textlink="">
      <xdr:nvSpPr>
        <xdr:cNvPr id="3" name="TextBox 2"/>
        <xdr:cNvSpPr txBox="1"/>
      </xdr:nvSpPr>
      <xdr:spPr>
        <a:xfrm>
          <a:off x="57150" y="9991724"/>
          <a:ext cx="9829800" cy="21526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atin typeface="Arial Narrow" panose="020B0606020202030204" pitchFamily="34" charset="0"/>
            </a:rPr>
            <a:t>*</a:t>
          </a:r>
          <a:r>
            <a:rPr lang="en-US" sz="1100">
              <a:latin typeface="Arial Narrow" panose="020B0606020202030204" pitchFamily="34" charset="0"/>
            </a:rPr>
            <a:t> = This municipality is</a:t>
          </a:r>
          <a:r>
            <a:rPr lang="en-US" sz="1100" baseline="0">
              <a:latin typeface="Arial Narrow" panose="020B0606020202030204" pitchFamily="34" charset="0"/>
            </a:rPr>
            <a:t> </a:t>
          </a:r>
          <a:r>
            <a:rPr lang="en-US" sz="1100">
              <a:latin typeface="Arial Narrow" panose="020B0606020202030204" pitchFamily="34" charset="0"/>
            </a:rPr>
            <a:t>in multiple counties</a:t>
          </a:r>
        </a:p>
        <a:p>
          <a:r>
            <a:rPr lang="en-US" sz="1100" b="1">
              <a:latin typeface="Arial Narrow" panose="020B0606020202030204" pitchFamily="34" charset="0"/>
            </a:rPr>
            <a:t>Red dot </a:t>
          </a:r>
          <a:r>
            <a:rPr lang="en-US" sz="1100">
              <a:latin typeface="Arial Narrow" panose="020B0606020202030204" pitchFamily="34" charset="0"/>
            </a:rPr>
            <a:t>= Densest quartile in state for alcohol outlet concenctration (</a:t>
          </a:r>
          <a:r>
            <a:rPr lang="en-US" sz="1100" baseline="0">
              <a:latin typeface="Arial Narrow" panose="020B0606020202030204" pitchFamily="34" charset="0"/>
            </a:rPr>
            <a:t>fewest </a:t>
          </a:r>
          <a:r>
            <a:rPr lang="en-US" sz="1100">
              <a:latin typeface="Arial Narrow" panose="020B0606020202030204" pitchFamily="34" charset="0"/>
            </a:rPr>
            <a:t>people per license; highest/"worst"</a:t>
          </a:r>
          <a:r>
            <a:rPr lang="en-US" sz="1100" baseline="0">
              <a:latin typeface="Arial Narrow" panose="020B0606020202030204" pitchFamily="34" charset="0"/>
            </a:rPr>
            <a:t> density</a:t>
          </a:r>
          <a:r>
            <a:rPr lang="en-US" sz="1100">
              <a:latin typeface="Arial Narrow" panose="020B0606020202030204" pitchFamily="34" charset="0"/>
            </a:rPr>
            <a:t>), 2011-12 </a:t>
          </a:r>
        </a:p>
        <a:p>
          <a:r>
            <a:rPr lang="en-US" sz="1100" b="1">
              <a:latin typeface="Arial Narrow" panose="020B0606020202030204" pitchFamily="34" charset="0"/>
            </a:rPr>
            <a:t>Pink dot </a:t>
          </a:r>
          <a:r>
            <a:rPr lang="en-US" sz="1100">
              <a:latin typeface="Arial Narrow" panose="020B0606020202030204" pitchFamily="34" charset="0"/>
            </a:rPr>
            <a:t>= 2nd most dense quartile in state </a:t>
          </a:r>
          <a:r>
            <a:rPr lang="en-US" sz="1100">
              <a:solidFill>
                <a:schemeClr val="dk1"/>
              </a:solidFill>
              <a:effectLst/>
              <a:latin typeface="Arial Narrow" panose="020B0606020202030204" pitchFamily="34" charset="0"/>
              <a:ea typeface="+mn-ea"/>
              <a:cs typeface="+mn-cs"/>
            </a:rPr>
            <a:t>(second </a:t>
          </a:r>
          <a:r>
            <a:rPr lang="en-US" sz="1100" baseline="0">
              <a:solidFill>
                <a:schemeClr val="dk1"/>
              </a:solidFill>
              <a:effectLst/>
              <a:latin typeface="Arial Narrow" panose="020B0606020202030204" pitchFamily="34" charset="0"/>
              <a:ea typeface="+mn-ea"/>
              <a:cs typeface="+mn-cs"/>
            </a:rPr>
            <a:t>fewest </a:t>
          </a:r>
          <a:r>
            <a:rPr lang="en-US" sz="1100">
              <a:solidFill>
                <a:schemeClr val="dk1"/>
              </a:solidFill>
              <a:effectLst/>
              <a:latin typeface="Arial Narrow" panose="020B0606020202030204" pitchFamily="34" charset="0"/>
              <a:ea typeface="+mn-ea"/>
              <a:cs typeface="+mn-cs"/>
            </a:rPr>
            <a:t>people per license; second highest/"worst"</a:t>
          </a:r>
          <a:r>
            <a:rPr lang="en-US" sz="1100" baseline="0">
              <a:solidFill>
                <a:schemeClr val="dk1"/>
              </a:solidFill>
              <a:effectLst/>
              <a:latin typeface="Arial Narrow" panose="020B0606020202030204" pitchFamily="34" charset="0"/>
              <a:ea typeface="+mn-ea"/>
              <a:cs typeface="+mn-cs"/>
            </a:rPr>
            <a:t> density</a:t>
          </a:r>
          <a:r>
            <a:rPr lang="en-US" sz="1100">
              <a:solidFill>
                <a:schemeClr val="dk1"/>
              </a:solidFill>
              <a:effectLst/>
              <a:latin typeface="Arial Narrow" panose="020B0606020202030204" pitchFamily="34" charset="0"/>
              <a:ea typeface="+mn-ea"/>
              <a:cs typeface="+mn-cs"/>
            </a:rPr>
            <a:t>), 2011-12 </a:t>
          </a:r>
          <a:endParaRPr lang="en-US">
            <a:effectLst/>
            <a:latin typeface="Arial Narrow" panose="020B0606020202030204" pitchFamily="34" charset="0"/>
          </a:endParaRPr>
        </a:p>
        <a:p>
          <a:endParaRPr lang="en-US" sz="1100">
            <a:latin typeface="Arial Narrow" panose="020B0606020202030204" pitchFamily="34" charset="0"/>
          </a:endParaRPr>
        </a:p>
        <a:p>
          <a:r>
            <a:rPr lang="en-US" sz="1100">
              <a:latin typeface="Arial Narrow" panose="020B0606020202030204" pitchFamily="34" charset="0"/>
            </a:rPr>
            <a:t>Notes:  </a:t>
          </a:r>
        </a:p>
        <a:p>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a:t>
          </a:r>
          <a:r>
            <a:rPr lang="en-US" sz="1100" b="1" baseline="0">
              <a:latin typeface="Arial Narrow" panose="020B0606020202030204" pitchFamily="34" charset="0"/>
            </a:rPr>
            <a:t>T</a:t>
          </a:r>
          <a:r>
            <a:rPr lang="en-US" sz="1100" b="1">
              <a:latin typeface="Arial Narrow" panose="020B0606020202030204" pitchFamily="34" charset="0"/>
            </a:rPr>
            <a:t>he following municipalities</a:t>
          </a:r>
          <a:r>
            <a:rPr lang="en-US" sz="1100" b="1" baseline="0">
              <a:latin typeface="Arial Narrow" panose="020B0606020202030204" pitchFamily="34" charset="0"/>
            </a:rPr>
            <a:t> in our county do not issue liquor licenses</a:t>
          </a:r>
          <a:r>
            <a:rPr lang="en-US" sz="1100" baseline="0">
              <a:latin typeface="Arial Narrow" panose="020B0606020202030204" pitchFamily="34" charset="0"/>
            </a:rPr>
            <a:t>: Colburn- Town (2015 population of 230); Lincoln- Town (</a:t>
          </a:r>
          <a:r>
            <a:rPr lang="en-US" sz="1100" baseline="0">
              <a:solidFill>
                <a:schemeClr val="dk1"/>
              </a:solidFill>
              <a:effectLst/>
              <a:latin typeface="Arial Narrow" panose="020B0606020202030204" pitchFamily="34" charset="0"/>
              <a:ea typeface="+mn-ea"/>
              <a:cs typeface="+mn-cs"/>
            </a:rPr>
            <a:t>2015</a:t>
          </a:r>
          <a:r>
            <a:rPr lang="en-US" sz="1100" baseline="0">
              <a:latin typeface="Arial Narrow" panose="020B0606020202030204" pitchFamily="34" charset="0"/>
            </a:rPr>
            <a:t> population of 297). </a:t>
          </a:r>
          <a:endParaRPr lang="en-US" sz="1100" b="0">
            <a:solidFill>
              <a:schemeClr val="dk1"/>
            </a:solidFill>
            <a:effectLst/>
            <a:latin typeface="Arial Narrow" panose="020B060602020203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a:t>
          </a:r>
          <a:r>
            <a:rPr lang="en-US" sz="1100" baseline="0">
              <a:solidFill>
                <a:schemeClr val="dk1"/>
              </a:solidFill>
              <a:effectLst/>
              <a:latin typeface="Arial Narrow" panose="020B0606020202030204" pitchFamily="34" charset="0"/>
              <a:ea typeface="+mn-ea"/>
              <a:cs typeface="+mn-cs"/>
            </a:rPr>
            <a:t>The number of licenses by type (A and B) will not always add up to the total number </a:t>
          </a:r>
          <a:r>
            <a:rPr lang="en-US" sz="1100" i="0" baseline="0">
              <a:solidFill>
                <a:schemeClr val="dk1"/>
              </a:solidFill>
              <a:effectLst/>
              <a:latin typeface="Arial Narrow" panose="020B0606020202030204" pitchFamily="34" charset="0"/>
              <a:ea typeface="+mn-ea"/>
              <a:cs typeface="+mn-cs"/>
            </a:rPr>
            <a:t>of </a:t>
          </a:r>
          <a:r>
            <a:rPr lang="en-US" sz="1100" i="1" baseline="0">
              <a:solidFill>
                <a:schemeClr val="dk1"/>
              </a:solidFill>
              <a:effectLst/>
              <a:latin typeface="Arial Narrow" panose="020B0606020202030204" pitchFamily="34" charset="0"/>
              <a:ea typeface="+mn-ea"/>
              <a:cs typeface="+mn-cs"/>
            </a:rPr>
            <a:t>establishments</a:t>
          </a:r>
          <a:r>
            <a:rPr lang="en-US" sz="1100" i="0" baseline="0">
              <a:solidFill>
                <a:schemeClr val="dk1"/>
              </a:solidFill>
              <a:effectLst/>
              <a:latin typeface="Arial Narrow" panose="020B0606020202030204" pitchFamily="34" charset="0"/>
              <a:ea typeface="+mn-ea"/>
              <a:cs typeface="+mn-cs"/>
            </a:rPr>
            <a:t> </a:t>
          </a:r>
          <a:r>
            <a:rPr lang="en-US" sz="1100" baseline="0">
              <a:solidFill>
                <a:schemeClr val="dk1"/>
              </a:solidFill>
              <a:effectLst/>
              <a:latin typeface="Arial Narrow" panose="020B0606020202030204" pitchFamily="34" charset="0"/>
              <a:ea typeface="+mn-ea"/>
              <a:cs typeface="+mn-cs"/>
            </a:rPr>
            <a:t>issued licenses ("licenses issued") due to reporting omissions, establishments that receive more than one license type, and outlets that are issued a class C license only </a:t>
          </a:r>
          <a:r>
            <a:rPr lang="en-US" sz="1100">
              <a:solidFill>
                <a:schemeClr val="dk1"/>
              </a:solidFill>
              <a:effectLst/>
              <a:latin typeface="Arial Narrow" panose="020B0606020202030204" pitchFamily="34" charset="0"/>
              <a:ea typeface="+mn-ea"/>
              <a:cs typeface="+mn-cs"/>
            </a:rPr>
            <a:t>(Class C licenses</a:t>
          </a:r>
          <a:r>
            <a:rPr lang="en-US" sz="1100" baseline="0">
              <a:solidFill>
                <a:schemeClr val="dk1"/>
              </a:solidFill>
              <a:effectLst/>
              <a:latin typeface="Arial Narrow" panose="020B0606020202030204" pitchFamily="34" charset="0"/>
              <a:ea typeface="+mn-ea"/>
              <a:cs typeface="+mn-cs"/>
            </a:rPr>
            <a:t> are </a:t>
          </a:r>
          <a:r>
            <a:rPr lang="en-US" sz="1100">
              <a:solidFill>
                <a:schemeClr val="dk1"/>
              </a:solidFill>
              <a:effectLst/>
              <a:latin typeface="Arial Narrow" panose="020B0606020202030204" pitchFamily="34" charset="0"/>
              <a:ea typeface="+mn-ea"/>
              <a:cs typeface="+mn-cs"/>
            </a:rPr>
            <a:t>for restaurants</a:t>
          </a:r>
          <a:r>
            <a:rPr lang="en-US" sz="1100" baseline="0">
              <a:solidFill>
                <a:schemeClr val="dk1"/>
              </a:solidFill>
              <a:effectLst/>
              <a:latin typeface="Arial Narrow" panose="020B0606020202030204" pitchFamily="34" charset="0"/>
              <a:ea typeface="+mn-ea"/>
              <a:cs typeface="+mn-cs"/>
            </a:rPr>
            <a:t> who qualify, </a:t>
          </a:r>
          <a:r>
            <a:rPr lang="en-US" sz="1100">
              <a:solidFill>
                <a:schemeClr val="dk1"/>
              </a:solidFill>
              <a:effectLst/>
              <a:latin typeface="Arial Narrow" panose="020B0606020202030204" pitchFamily="34" charset="0"/>
              <a:ea typeface="+mn-ea"/>
              <a:cs typeface="+mn-cs"/>
            </a:rPr>
            <a:t>for the sale of wine.</a:t>
          </a:r>
          <a:r>
            <a:rPr lang="en-US" sz="1100" baseline="0">
              <a:solidFill>
                <a:schemeClr val="dk1"/>
              </a:solidFill>
              <a:effectLst/>
              <a:latin typeface="Arial Narrow" panose="020B0606020202030204" pitchFamily="34" charset="0"/>
              <a:ea typeface="+mn-ea"/>
              <a:cs typeface="+mn-cs"/>
            </a:rPr>
            <a:t> They are included in the total number of licenses issued).  </a:t>
          </a:r>
          <a:endParaRPr lang="en-US">
            <a:effectLst/>
          </a:endParaRPr>
        </a:p>
        <a:p>
          <a:r>
            <a:rPr lang="en-US" sz="1100">
              <a:solidFill>
                <a:schemeClr val="dk1"/>
              </a:solidFill>
              <a:effectLst/>
              <a:latin typeface="Arial Narrow" panose="020B0606020202030204" pitchFamily="34" charset="0"/>
              <a:ea typeface="+mn-ea"/>
              <a:cs typeface="+mn-cs"/>
              <a:sym typeface="Symbol" panose="05050102010706020507" pitchFamily="18" charset="2"/>
            </a:rPr>
            <a:t></a:t>
          </a:r>
          <a:r>
            <a:rPr lang="en-US" sz="1100">
              <a:solidFill>
                <a:schemeClr val="dk1"/>
              </a:solidFill>
              <a:effectLst/>
              <a:latin typeface="Arial Narrow" panose="020B0606020202030204" pitchFamily="34" charset="0"/>
              <a:ea typeface="+mn-ea"/>
              <a:cs typeface="+mn-cs"/>
            </a:rPr>
            <a:t>  </a:t>
          </a:r>
          <a:r>
            <a:rPr lang="en-US" sz="1100" baseline="0">
              <a:solidFill>
                <a:schemeClr val="dk1"/>
              </a:solidFill>
              <a:effectLst/>
              <a:latin typeface="Arial Narrow" panose="020B0606020202030204" pitchFamily="34" charset="0"/>
              <a:ea typeface="+mn-ea"/>
              <a:cs typeface="+mn-cs"/>
            </a:rPr>
            <a:t>Since every state licenses alcohol differently, national figures and comparisons across states can be problematic.</a:t>
          </a:r>
          <a:endParaRPr lang="en-US">
            <a:effectLst/>
            <a:latin typeface="Arial Narrow" panose="020B060602020203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Arial Narrow" panose="020B0606020202030204" pitchFamily="34" charset="0"/>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1</xdr:colOff>
      <xdr:row>14</xdr:row>
      <xdr:rowOff>9525</xdr:rowOff>
    </xdr:from>
    <xdr:to>
      <xdr:col>19</xdr:col>
      <xdr:colOff>28575</xdr:colOff>
      <xdr:row>24</xdr:row>
      <xdr:rowOff>0</xdr:rowOff>
    </xdr:to>
    <xdr:sp macro="" textlink="">
      <xdr:nvSpPr>
        <xdr:cNvPr id="2" name="TextBox 1"/>
        <xdr:cNvSpPr txBox="1"/>
      </xdr:nvSpPr>
      <xdr:spPr>
        <a:xfrm>
          <a:off x="1" y="5400675"/>
          <a:ext cx="7610474" cy="18954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tx1">
                  <a:lumMod val="75000"/>
                  <a:lumOff val="25000"/>
                </a:schemeClr>
              </a:solidFill>
              <a:latin typeface="Arial Narrow" panose="020B0606020202030204" pitchFamily="34" charset="0"/>
            </a:rPr>
            <a:t>The Drug-Free Communities Support Program (DFC) is a Federal grant program that provides funding to community-based coalitions that organize to prevent youth substance use.  Current or former DFC grantee communities can also apply for a</a:t>
          </a:r>
          <a:r>
            <a:rPr lang="en-US" sz="1100" baseline="0">
              <a:solidFill>
                <a:schemeClr val="tx1">
                  <a:lumMod val="75000"/>
                  <a:lumOff val="25000"/>
                </a:schemeClr>
              </a:solidFill>
              <a:latin typeface="Arial Narrow" panose="020B0606020202030204" pitchFamily="34" charset="0"/>
            </a:rPr>
            <a:t> </a:t>
          </a:r>
          <a:r>
            <a:rPr lang="en-US" sz="1100">
              <a:solidFill>
                <a:schemeClr val="tx1">
                  <a:lumMod val="75000"/>
                  <a:lumOff val="25000"/>
                </a:schemeClr>
              </a:solidFill>
              <a:latin typeface="Arial Narrow" panose="020B0606020202030204" pitchFamily="34" charset="0"/>
            </a:rPr>
            <a:t>Sober Truth on Preventing Underage Drinking Act (STOP Act) grant.  The purpose of the STOP Act grant program is to prevent and reduce alcohol use among youth ages 12-20.  Listed above  are the 2016 DFC and STOP Act Core Measures.  These are provided for information only: </a:t>
          </a:r>
          <a:r>
            <a:rPr lang="en-US" sz="1100" baseline="0">
              <a:solidFill>
                <a:schemeClr val="tx1">
                  <a:lumMod val="75000"/>
                  <a:lumOff val="25000"/>
                </a:schemeClr>
              </a:solidFill>
              <a:latin typeface="Arial Narrow" panose="020B0606020202030204" pitchFamily="34" charset="0"/>
            </a:rPr>
            <a:t> G</a:t>
          </a:r>
          <a:r>
            <a:rPr lang="en-US" sz="1100">
              <a:solidFill>
                <a:schemeClr val="tx1">
                  <a:lumMod val="75000"/>
                  <a:lumOff val="25000"/>
                </a:schemeClr>
              </a:solidFill>
              <a:latin typeface="Arial Narrow" panose="020B0606020202030204" pitchFamily="34" charset="0"/>
            </a:rPr>
            <a:t>rantees must verify that these are the measures they are currently required to report,</a:t>
          </a:r>
          <a:r>
            <a:rPr lang="en-US" sz="1100" baseline="0">
              <a:solidFill>
                <a:schemeClr val="tx1">
                  <a:lumMod val="75000"/>
                  <a:lumOff val="25000"/>
                </a:schemeClr>
              </a:solidFill>
              <a:latin typeface="Arial Narrow" panose="020B0606020202030204" pitchFamily="34" charset="0"/>
            </a:rPr>
            <a:t> and must submit their indicators and survey questions to the DFC evaluator for approval. </a:t>
          </a:r>
          <a:r>
            <a:rPr lang="en-US" sz="1100">
              <a:solidFill>
                <a:schemeClr val="tx1">
                  <a:lumMod val="75000"/>
                  <a:lumOff val="25000"/>
                </a:schemeClr>
              </a:solidFill>
              <a:latin typeface="Arial Narrow" panose="020B0606020202030204" pitchFamily="34" charset="0"/>
            </a:rPr>
            <a:t>   </a:t>
          </a:r>
        </a:p>
      </xdr:txBody>
    </xdr:sp>
    <xdr:clientData/>
  </xdr:twoCellAnchor>
  <xdr:twoCellAnchor>
    <xdr:from>
      <xdr:col>19</xdr:col>
      <xdr:colOff>228600</xdr:colOff>
      <xdr:row>1</xdr:row>
      <xdr:rowOff>28575</xdr:rowOff>
    </xdr:from>
    <xdr:to>
      <xdr:col>31</xdr:col>
      <xdr:colOff>257173</xdr:colOff>
      <xdr:row>116</xdr:row>
      <xdr:rowOff>57150</xdr:rowOff>
    </xdr:to>
    <xdr:sp macro="" textlink="">
      <xdr:nvSpPr>
        <xdr:cNvPr id="3" name="TextBox 2"/>
        <xdr:cNvSpPr txBox="1"/>
      </xdr:nvSpPr>
      <xdr:spPr>
        <a:xfrm>
          <a:off x="7810500" y="733425"/>
          <a:ext cx="7343773" cy="24145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400">
            <a:latin typeface="Corbel" panose="020B0503020204020204" pitchFamily="34" charset="0"/>
          </a:endParaRPr>
        </a:p>
      </xdr:txBody>
    </xdr:sp>
    <xdr:clientData/>
  </xdr:twoCellAnchor>
  <xdr:twoCellAnchor>
    <xdr:from>
      <xdr:col>0</xdr:col>
      <xdr:colOff>0</xdr:colOff>
      <xdr:row>10</xdr:row>
      <xdr:rowOff>47625</xdr:rowOff>
    </xdr:from>
    <xdr:to>
      <xdr:col>3</xdr:col>
      <xdr:colOff>571500</xdr:colOff>
      <xdr:row>13</xdr:row>
      <xdr:rowOff>0</xdr:rowOff>
    </xdr:to>
    <xdr:sp macro="" textlink="">
      <xdr:nvSpPr>
        <xdr:cNvPr id="4" name="TextBox 3"/>
        <xdr:cNvSpPr txBox="1"/>
      </xdr:nvSpPr>
      <xdr:spPr>
        <a:xfrm>
          <a:off x="0" y="4676775"/>
          <a:ext cx="3524250" cy="523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chemeClr val="tx1">
                  <a:lumMod val="75000"/>
                  <a:lumOff val="25000"/>
                </a:schemeClr>
              </a:solidFill>
              <a:latin typeface="Arial Narrow" panose="020B0606020202030204" pitchFamily="34" charset="0"/>
            </a:rPr>
            <a:t>Checkmark</a:t>
          </a:r>
          <a:r>
            <a:rPr lang="en-US" sz="1100">
              <a:ln>
                <a:noFill/>
              </a:ln>
              <a:solidFill>
                <a:schemeClr val="tx1">
                  <a:lumMod val="75000"/>
                  <a:lumOff val="25000"/>
                </a:schemeClr>
              </a:solidFill>
              <a:latin typeface="Arial Narrow" panose="020B0606020202030204" pitchFamily="34" charset="0"/>
            </a:rPr>
            <a:t> = Objective has been met in most recent data point</a:t>
          </a:r>
        </a:p>
        <a:p>
          <a:r>
            <a:rPr lang="en-US" sz="1100" b="1">
              <a:ln>
                <a:noFill/>
              </a:ln>
              <a:solidFill>
                <a:schemeClr val="tx1">
                  <a:lumMod val="75000"/>
                  <a:lumOff val="25000"/>
                </a:schemeClr>
              </a:solidFill>
              <a:latin typeface="Arial Narrow" panose="020B0606020202030204" pitchFamily="34" charset="0"/>
            </a:rPr>
            <a:t>Red dot </a:t>
          </a:r>
          <a:r>
            <a:rPr lang="en-US" sz="1100">
              <a:ln>
                <a:noFill/>
              </a:ln>
              <a:solidFill>
                <a:schemeClr val="tx1">
                  <a:lumMod val="75000"/>
                  <a:lumOff val="25000"/>
                </a:schemeClr>
              </a:solidFill>
              <a:latin typeface="Arial Narrow" panose="020B0606020202030204" pitchFamily="34" charset="0"/>
            </a:rPr>
            <a:t>= local data is worse for same year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0.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1.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2.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3.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4.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5.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6:M56"/>
  <sheetViews>
    <sheetView topLeftCell="A77" zoomScale="157" zoomScaleNormal="157" workbookViewId="0">
      <selection activeCell="C22" sqref="C22:C34"/>
    </sheetView>
  </sheetViews>
  <sheetFormatPr defaultRowHeight="15" x14ac:dyDescent="0.25"/>
  <cols>
    <col min="1" max="13" width="9.140625" style="16"/>
  </cols>
  <sheetData>
    <row r="56" ht="30" customHeight="1" x14ac:dyDescent="0.25"/>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5"/>
  <sheetViews>
    <sheetView showGridLines="0" topLeftCell="A26" zoomScaleNormal="100" workbookViewId="0">
      <selection activeCell="L23" sqref="L23"/>
    </sheetView>
  </sheetViews>
  <sheetFormatPr defaultRowHeight="15" x14ac:dyDescent="0.25"/>
  <cols>
    <col min="2" max="2" width="1.140625" customWidth="1"/>
    <col min="3" max="3" width="14.5703125" customWidth="1"/>
    <col min="4" max="4" width="6.7109375" customWidth="1"/>
    <col min="5" max="5" width="14.28515625" customWidth="1"/>
  </cols>
  <sheetData>
    <row r="1" spans="1:15" x14ac:dyDescent="0.25">
      <c r="N1" s="153"/>
    </row>
    <row r="2" spans="1:15" x14ac:dyDescent="0.25">
      <c r="A2" s="16"/>
      <c r="B2" s="16"/>
      <c r="C2" s="16"/>
      <c r="D2" s="16"/>
      <c r="E2" s="16"/>
      <c r="F2" s="16"/>
      <c r="G2" s="16"/>
      <c r="H2" s="16"/>
      <c r="I2" s="16"/>
      <c r="J2" s="16"/>
      <c r="K2" s="16"/>
    </row>
    <row r="3" spans="1:15" x14ac:dyDescent="0.25">
      <c r="A3" s="16"/>
      <c r="B3" s="16"/>
      <c r="C3" s="16"/>
      <c r="D3" s="16"/>
      <c r="E3" s="16"/>
      <c r="F3" s="16"/>
      <c r="G3" s="16"/>
      <c r="H3" s="16"/>
      <c r="I3" s="16"/>
      <c r="J3" s="16"/>
      <c r="K3" s="16"/>
    </row>
    <row r="4" spans="1:15" ht="18.75" x14ac:dyDescent="0.3">
      <c r="A4" s="16"/>
      <c r="B4" s="16"/>
      <c r="C4" s="16"/>
      <c r="D4" s="16"/>
      <c r="E4" s="16"/>
      <c r="F4" s="16"/>
      <c r="G4" s="16"/>
      <c r="H4" s="16"/>
      <c r="I4" s="16"/>
      <c r="J4" s="16"/>
      <c r="K4" s="16"/>
      <c r="N4" s="89"/>
    </row>
    <row r="5" spans="1:15" x14ac:dyDescent="0.25">
      <c r="A5" s="16"/>
      <c r="B5" s="16"/>
      <c r="C5" s="16"/>
      <c r="D5" s="16"/>
      <c r="E5" s="16"/>
      <c r="F5" s="16"/>
      <c r="G5" s="16"/>
      <c r="H5" s="16"/>
      <c r="I5" s="16"/>
      <c r="J5" s="16"/>
      <c r="K5" s="16"/>
    </row>
    <row r="6" spans="1:15" x14ac:dyDescent="0.25">
      <c r="A6" s="16"/>
      <c r="B6" s="16"/>
      <c r="C6" s="16"/>
      <c r="D6" s="16"/>
      <c r="E6" s="16"/>
      <c r="F6" s="16"/>
      <c r="G6" s="16"/>
      <c r="H6" s="16"/>
      <c r="I6" s="16"/>
      <c r="J6" s="16"/>
      <c r="K6" s="16"/>
    </row>
    <row r="7" spans="1:15" x14ac:dyDescent="0.25">
      <c r="A7" s="16"/>
      <c r="B7" s="16"/>
      <c r="C7" s="16"/>
      <c r="D7" s="16"/>
      <c r="E7" s="16"/>
      <c r="F7" s="16"/>
      <c r="G7" s="16"/>
      <c r="H7" s="16"/>
      <c r="I7" s="16"/>
      <c r="J7" s="16"/>
      <c r="K7" s="16"/>
    </row>
    <row r="8" spans="1:15" x14ac:dyDescent="0.25">
      <c r="A8" s="16"/>
      <c r="B8" s="16"/>
      <c r="C8" s="16"/>
      <c r="D8" s="16"/>
      <c r="E8" s="16"/>
      <c r="F8" s="16"/>
      <c r="G8" s="16"/>
      <c r="H8" s="16"/>
      <c r="I8" s="16"/>
      <c r="J8" s="16"/>
      <c r="K8" s="16"/>
    </row>
    <row r="9" spans="1:15" x14ac:dyDescent="0.25">
      <c r="A9" s="16"/>
      <c r="B9" s="16"/>
      <c r="C9" s="16"/>
      <c r="D9" s="16"/>
      <c r="E9" s="16"/>
      <c r="F9" s="16"/>
      <c r="G9" s="16"/>
      <c r="H9" s="16"/>
      <c r="I9" s="16"/>
      <c r="J9" s="16"/>
      <c r="K9" s="16"/>
    </row>
    <row r="10" spans="1:15" x14ac:dyDescent="0.25">
      <c r="A10" s="16"/>
      <c r="B10" s="16"/>
      <c r="C10" s="16"/>
      <c r="D10" s="16"/>
      <c r="E10" s="16"/>
      <c r="F10" s="16"/>
      <c r="G10" s="16"/>
      <c r="H10" s="16"/>
      <c r="I10" s="16"/>
      <c r="J10" s="16"/>
      <c r="K10" s="16"/>
    </row>
    <row r="11" spans="1:15" x14ac:dyDescent="0.25">
      <c r="A11" s="16"/>
      <c r="B11" s="16"/>
      <c r="C11" s="16"/>
      <c r="D11" s="16"/>
      <c r="E11" s="16"/>
      <c r="F11" s="16"/>
      <c r="G11" s="16"/>
      <c r="H11" s="16"/>
      <c r="I11" s="16"/>
      <c r="J11" s="16"/>
      <c r="K11" s="16"/>
      <c r="O11" s="88"/>
    </row>
    <row r="12" spans="1:15" x14ac:dyDescent="0.25">
      <c r="A12" s="16"/>
      <c r="B12" s="16"/>
      <c r="C12" s="16"/>
      <c r="D12" s="16"/>
      <c r="E12" s="16"/>
      <c r="F12" s="16"/>
      <c r="G12" s="16"/>
      <c r="H12" s="16"/>
      <c r="I12" s="16"/>
      <c r="J12" s="16"/>
      <c r="K12" s="16"/>
    </row>
    <row r="13" spans="1:15" x14ac:dyDescent="0.25">
      <c r="A13" s="16"/>
      <c r="B13" s="16"/>
      <c r="C13" s="16"/>
      <c r="D13" s="16"/>
      <c r="E13" s="16"/>
      <c r="F13" s="16"/>
      <c r="G13" s="16"/>
      <c r="H13" s="16"/>
      <c r="I13" s="16"/>
      <c r="J13" s="16"/>
      <c r="K13" s="16"/>
    </row>
    <row r="14" spans="1:15" x14ac:dyDescent="0.25">
      <c r="A14" s="16"/>
      <c r="B14" s="16"/>
      <c r="C14" s="16"/>
      <c r="D14" s="16"/>
      <c r="E14" s="16"/>
      <c r="F14" s="16"/>
      <c r="G14" s="16"/>
      <c r="H14" s="16"/>
      <c r="I14" s="16"/>
      <c r="J14" s="16"/>
      <c r="K14" s="16"/>
    </row>
    <row r="15" spans="1:15" x14ac:dyDescent="0.25">
      <c r="A15" s="16"/>
      <c r="B15" s="16"/>
      <c r="C15" s="16"/>
      <c r="D15" s="16"/>
      <c r="E15" s="16"/>
      <c r="F15" s="16"/>
      <c r="G15" s="16"/>
      <c r="H15" s="16"/>
      <c r="I15" s="16"/>
      <c r="J15" s="16"/>
      <c r="K15" s="16"/>
    </row>
    <row r="16" spans="1:15" x14ac:dyDescent="0.25">
      <c r="A16" s="16"/>
      <c r="B16" s="16"/>
      <c r="C16" s="16"/>
      <c r="D16" s="16"/>
      <c r="E16" s="16"/>
      <c r="F16" s="16"/>
      <c r="G16" s="16"/>
      <c r="H16" s="16"/>
      <c r="I16" s="16"/>
      <c r="J16" s="16"/>
      <c r="K16" s="16"/>
    </row>
    <row r="17" spans="1:23" x14ac:dyDescent="0.25">
      <c r="A17" s="16"/>
      <c r="B17" s="16"/>
      <c r="C17" s="16"/>
      <c r="D17" s="16"/>
      <c r="E17" s="16"/>
      <c r="F17" s="16"/>
      <c r="G17" s="16"/>
      <c r="H17" s="16"/>
      <c r="I17" s="16"/>
      <c r="J17" s="16"/>
      <c r="K17" s="16"/>
    </row>
    <row r="18" spans="1:23" x14ac:dyDescent="0.25">
      <c r="A18" s="16"/>
      <c r="B18" s="16"/>
      <c r="C18" s="16"/>
      <c r="D18" s="16"/>
      <c r="E18" s="16"/>
      <c r="F18" s="16"/>
      <c r="G18" s="16"/>
      <c r="H18" s="16"/>
      <c r="I18" s="16"/>
      <c r="J18" s="16"/>
      <c r="K18" s="16"/>
    </row>
    <row r="19" spans="1:23" x14ac:dyDescent="0.25">
      <c r="A19" s="16"/>
      <c r="B19" s="16"/>
      <c r="C19" s="16"/>
      <c r="D19" s="16"/>
      <c r="E19" s="16"/>
      <c r="F19" s="16"/>
      <c r="G19" s="16"/>
      <c r="H19" s="16"/>
      <c r="I19" s="16"/>
      <c r="J19" s="16"/>
      <c r="K19" s="16"/>
    </row>
    <row r="20" spans="1:23" x14ac:dyDescent="0.25">
      <c r="A20" s="16"/>
      <c r="B20" s="16"/>
      <c r="C20" s="16"/>
      <c r="D20" s="16"/>
      <c r="E20" s="16"/>
      <c r="F20" s="16"/>
      <c r="G20" s="16"/>
      <c r="H20" s="16"/>
      <c r="I20" s="16"/>
      <c r="J20" s="16"/>
      <c r="K20" s="16"/>
    </row>
    <row r="21" spans="1:23" x14ac:dyDescent="0.25">
      <c r="A21" s="16"/>
      <c r="B21" s="16"/>
      <c r="C21" s="16"/>
      <c r="D21" s="16"/>
      <c r="E21" s="16"/>
      <c r="F21" s="16"/>
      <c r="G21" s="16"/>
      <c r="H21" s="16"/>
      <c r="I21" s="16"/>
      <c r="J21" s="16"/>
      <c r="K21" s="16"/>
    </row>
    <row r="22" spans="1:23" x14ac:dyDescent="0.25">
      <c r="A22" s="16"/>
      <c r="B22" s="16"/>
      <c r="C22" s="16"/>
      <c r="D22" s="16"/>
      <c r="E22" s="16"/>
      <c r="F22" s="16"/>
      <c r="G22" s="16"/>
      <c r="H22" s="16"/>
      <c r="I22" s="16"/>
      <c r="J22" s="16"/>
      <c r="K22" s="16"/>
    </row>
    <row r="23" spans="1:23" x14ac:dyDescent="0.25">
      <c r="A23" s="16"/>
      <c r="B23" s="16"/>
      <c r="C23" s="16"/>
      <c r="D23" s="16"/>
      <c r="E23" s="16"/>
      <c r="F23" s="16"/>
      <c r="G23" s="16"/>
      <c r="H23" s="16"/>
      <c r="I23" s="16"/>
      <c r="J23" s="16"/>
      <c r="K23" s="16"/>
    </row>
    <row r="24" spans="1:23" x14ac:dyDescent="0.25">
      <c r="A24" s="16"/>
      <c r="B24" s="16"/>
      <c r="C24" s="16"/>
      <c r="D24" s="16"/>
      <c r="E24" s="16"/>
      <c r="F24" s="16"/>
      <c r="G24" s="16"/>
      <c r="H24" s="16"/>
      <c r="I24" s="16"/>
      <c r="J24" s="16"/>
      <c r="K24" s="16"/>
    </row>
    <row r="25" spans="1:23" x14ac:dyDescent="0.25">
      <c r="A25" s="16"/>
      <c r="B25" s="16"/>
      <c r="C25" s="16"/>
      <c r="D25" s="16"/>
      <c r="E25" s="16"/>
      <c r="F25" s="16"/>
      <c r="G25" s="16"/>
      <c r="H25" s="16"/>
      <c r="I25" s="16"/>
      <c r="J25" s="16"/>
      <c r="K25" s="16"/>
    </row>
    <row r="26" spans="1:23" x14ac:dyDescent="0.25">
      <c r="A26" s="16"/>
      <c r="B26" s="16"/>
      <c r="C26" s="16"/>
      <c r="D26" s="16"/>
      <c r="E26" s="16"/>
      <c r="F26" s="16"/>
      <c r="G26" s="16"/>
      <c r="H26" s="16"/>
      <c r="I26" s="16"/>
      <c r="J26" s="16"/>
      <c r="K26" s="16"/>
    </row>
    <row r="27" spans="1:23" x14ac:dyDescent="0.25">
      <c r="A27" s="16"/>
      <c r="B27" s="16"/>
      <c r="C27" s="16"/>
      <c r="D27" s="16"/>
      <c r="E27" s="16"/>
      <c r="F27" s="16"/>
      <c r="G27" s="16"/>
      <c r="H27" s="16"/>
      <c r="I27" s="16"/>
      <c r="J27" s="16"/>
      <c r="K27" s="16"/>
    </row>
    <row r="28" spans="1:23" ht="24" customHeight="1" x14ac:dyDescent="0.25"/>
    <row r="29" spans="1:23" ht="15.75" x14ac:dyDescent="0.25">
      <c r="M29" s="17"/>
      <c r="N29" s="16"/>
      <c r="O29" s="16"/>
      <c r="P29" s="16"/>
      <c r="Q29" s="16"/>
      <c r="R29" s="17"/>
      <c r="S29" s="16"/>
      <c r="T29" s="16"/>
      <c r="U29" s="16"/>
      <c r="V29" s="16"/>
      <c r="W29" s="16"/>
    </row>
    <row r="30" spans="1:23" x14ac:dyDescent="0.25">
      <c r="M30" s="16"/>
      <c r="N30" s="16"/>
      <c r="O30" s="16"/>
      <c r="P30" s="16"/>
      <c r="Q30" s="16"/>
      <c r="R30" s="16"/>
      <c r="S30" s="16"/>
      <c r="T30" s="16"/>
      <c r="U30" s="16"/>
      <c r="V30" s="16"/>
      <c r="W30" s="16"/>
    </row>
    <row r="31" spans="1:23" x14ac:dyDescent="0.25">
      <c r="M31" s="16"/>
      <c r="N31" s="16"/>
      <c r="O31" s="18"/>
      <c r="P31" s="198"/>
      <c r="Q31" s="198"/>
      <c r="R31" s="18"/>
      <c r="S31" s="16"/>
      <c r="T31" s="16"/>
      <c r="U31" s="16"/>
      <c r="V31" s="16"/>
      <c r="W31" s="16"/>
    </row>
    <row r="32" spans="1:23" x14ac:dyDescent="0.25">
      <c r="M32" s="16"/>
      <c r="N32" s="16"/>
      <c r="O32" s="16"/>
      <c r="P32" s="16"/>
      <c r="Q32" s="16"/>
      <c r="R32" s="16"/>
      <c r="S32" s="16"/>
      <c r="T32" s="16"/>
      <c r="U32" s="16"/>
      <c r="V32" s="16"/>
      <c r="W32" s="16"/>
    </row>
    <row r="33" spans="1:23" x14ac:dyDescent="0.25">
      <c r="M33" s="16"/>
      <c r="N33" s="16"/>
      <c r="O33" s="16"/>
      <c r="P33" s="16"/>
      <c r="Q33" s="16"/>
      <c r="R33" s="16"/>
      <c r="S33" s="16"/>
      <c r="T33" s="16"/>
      <c r="U33" s="16"/>
      <c r="V33" s="16"/>
      <c r="W33" s="16"/>
    </row>
    <row r="34" spans="1:23" x14ac:dyDescent="0.25">
      <c r="M34" s="16"/>
      <c r="N34" s="16"/>
      <c r="O34" s="18"/>
      <c r="P34" s="198"/>
      <c r="Q34" s="198"/>
      <c r="R34" s="18"/>
      <c r="S34" s="16"/>
      <c r="T34" s="16"/>
      <c r="U34" s="16"/>
      <c r="V34" s="16"/>
      <c r="W34" s="16"/>
    </row>
    <row r="35" spans="1:23" ht="39.75" customHeight="1" x14ac:dyDescent="0.25">
      <c r="M35" s="16"/>
      <c r="N35" s="16"/>
      <c r="O35" s="16"/>
      <c r="P35" s="16"/>
      <c r="Q35" s="16"/>
      <c r="R35" s="16"/>
      <c r="S35" s="16"/>
      <c r="T35" s="16"/>
      <c r="U35" s="16"/>
      <c r="V35" s="16"/>
      <c r="W35" s="16"/>
    </row>
    <row r="36" spans="1:23" ht="21.75" customHeight="1" x14ac:dyDescent="0.25">
      <c r="M36" s="197"/>
      <c r="N36" s="197"/>
      <c r="O36" s="197"/>
      <c r="P36" s="197"/>
      <c r="Q36" s="197"/>
      <c r="R36" s="197"/>
      <c r="S36" s="197"/>
      <c r="T36" s="197"/>
      <c r="U36" s="197"/>
      <c r="V36" s="197"/>
      <c r="W36" s="16"/>
    </row>
    <row r="37" spans="1:23" x14ac:dyDescent="0.25">
      <c r="A37" s="16"/>
      <c r="B37" s="16"/>
      <c r="C37" s="16"/>
      <c r="D37" s="16"/>
      <c r="E37" s="16"/>
      <c r="F37" s="16"/>
      <c r="G37" s="16"/>
      <c r="H37" s="16"/>
      <c r="I37" s="16"/>
      <c r="J37" s="16"/>
      <c r="K37" s="16"/>
      <c r="M37" s="19"/>
      <c r="N37" s="19"/>
      <c r="O37" s="19"/>
      <c r="P37" s="19"/>
      <c r="Q37" s="19"/>
      <c r="R37" s="19"/>
      <c r="S37" s="19"/>
      <c r="T37" s="19"/>
      <c r="U37" s="19"/>
      <c r="V37" s="19"/>
      <c r="W37" s="16"/>
    </row>
    <row r="38" spans="1:23" x14ac:dyDescent="0.25">
      <c r="A38" s="16"/>
      <c r="B38" s="16"/>
      <c r="C38" s="16"/>
      <c r="D38" s="16"/>
      <c r="E38" s="16"/>
      <c r="F38" s="16"/>
      <c r="G38" s="16"/>
      <c r="H38" s="16"/>
      <c r="I38" s="16"/>
      <c r="J38" s="16"/>
      <c r="K38" s="16"/>
    </row>
    <row r="39" spans="1:23" x14ac:dyDescent="0.25">
      <c r="A39" s="16"/>
      <c r="B39" s="16"/>
      <c r="C39" s="16"/>
      <c r="D39" s="16"/>
      <c r="E39" s="16"/>
      <c r="F39" s="16"/>
      <c r="G39" s="16"/>
      <c r="H39" s="16"/>
      <c r="I39" s="16"/>
      <c r="J39" s="16"/>
      <c r="K39" s="16"/>
    </row>
    <row r="40" spans="1:23" x14ac:dyDescent="0.25">
      <c r="A40" s="16"/>
      <c r="B40" s="16"/>
      <c r="C40" s="16"/>
      <c r="D40" s="16"/>
      <c r="E40" s="16"/>
      <c r="F40" s="16"/>
      <c r="G40" s="16"/>
      <c r="H40" s="16"/>
      <c r="I40" s="16"/>
      <c r="J40" s="16"/>
      <c r="K40" s="16"/>
    </row>
    <row r="41" spans="1:23" x14ac:dyDescent="0.25">
      <c r="A41" s="16"/>
      <c r="B41" s="16"/>
      <c r="C41" s="16"/>
      <c r="D41" s="16"/>
      <c r="E41" s="16"/>
      <c r="F41" s="16"/>
      <c r="G41" s="16"/>
      <c r="H41" s="16"/>
      <c r="I41" s="16"/>
      <c r="J41" s="16"/>
      <c r="K41" s="16"/>
    </row>
    <row r="42" spans="1:23" x14ac:dyDescent="0.25">
      <c r="A42" s="16"/>
      <c r="B42" s="16"/>
      <c r="C42" s="16"/>
      <c r="D42" s="16"/>
      <c r="E42" s="16"/>
      <c r="F42" s="16"/>
      <c r="G42" s="16"/>
      <c r="H42" s="16"/>
      <c r="I42" s="16"/>
      <c r="J42" s="16"/>
      <c r="K42" s="16"/>
    </row>
    <row r="43" spans="1:23" x14ac:dyDescent="0.25">
      <c r="A43" s="16"/>
      <c r="B43" s="16"/>
      <c r="C43" s="16"/>
      <c r="D43" s="16"/>
      <c r="E43" s="16"/>
      <c r="F43" s="16"/>
      <c r="G43" s="16"/>
      <c r="H43" s="16"/>
      <c r="I43" s="16"/>
      <c r="J43" s="16"/>
      <c r="K43" s="16"/>
    </row>
    <row r="44" spans="1:23" x14ac:dyDescent="0.25">
      <c r="A44" s="16"/>
      <c r="B44" s="16"/>
      <c r="C44" s="16"/>
      <c r="D44" s="16"/>
      <c r="E44" s="16"/>
      <c r="F44" s="16"/>
      <c r="G44" s="16"/>
      <c r="H44" s="16"/>
      <c r="I44" s="16"/>
      <c r="J44" s="16"/>
      <c r="K44" s="16"/>
    </row>
    <row r="45" spans="1:23" x14ac:dyDescent="0.25">
      <c r="A45" s="16"/>
      <c r="B45" s="16"/>
      <c r="C45" s="16"/>
      <c r="D45" s="16"/>
      <c r="E45" s="16"/>
      <c r="F45" s="16"/>
      <c r="G45" s="16"/>
      <c r="H45" s="16"/>
      <c r="I45" s="16"/>
      <c r="J45" s="16"/>
      <c r="K45" s="16"/>
    </row>
    <row r="46" spans="1:23" x14ac:dyDescent="0.25">
      <c r="A46" s="16"/>
      <c r="B46" s="16"/>
      <c r="C46" s="16"/>
      <c r="D46" s="16"/>
      <c r="E46" s="16"/>
      <c r="F46" s="16"/>
      <c r="G46" s="16"/>
      <c r="H46" s="16"/>
      <c r="I46" s="16"/>
      <c r="J46" s="16"/>
      <c r="K46" s="16"/>
    </row>
    <row r="47" spans="1:23" x14ac:dyDescent="0.25">
      <c r="A47" s="20"/>
      <c r="B47" s="16"/>
      <c r="C47" s="16"/>
      <c r="D47" s="16"/>
      <c r="E47" s="16"/>
      <c r="F47" s="16"/>
      <c r="G47" s="16"/>
      <c r="H47" s="16"/>
      <c r="I47" s="16"/>
      <c r="J47" s="16"/>
      <c r="K47" s="16"/>
    </row>
    <row r="48" spans="1:23" x14ac:dyDescent="0.25">
      <c r="A48" s="16"/>
      <c r="B48" s="16"/>
      <c r="C48" s="16"/>
      <c r="D48" s="16"/>
      <c r="E48" s="16"/>
      <c r="F48" s="16"/>
      <c r="G48" s="16"/>
      <c r="H48" s="16"/>
      <c r="I48" s="16"/>
      <c r="J48" s="16"/>
      <c r="K48" s="16"/>
    </row>
    <row r="51" spans="1:11" ht="5.25" customHeight="1" x14ac:dyDescent="0.25">
      <c r="A51" s="16"/>
      <c r="B51" s="16"/>
      <c r="C51" s="16"/>
      <c r="D51" s="16"/>
      <c r="E51" s="16"/>
      <c r="F51" s="16"/>
      <c r="G51" s="16"/>
      <c r="H51" s="16"/>
      <c r="I51" s="16"/>
      <c r="J51" s="16"/>
      <c r="K51" s="16"/>
    </row>
    <row r="52" spans="1:11" hidden="1" x14ac:dyDescent="0.25">
      <c r="A52" s="16"/>
      <c r="B52" s="16"/>
      <c r="C52" s="16"/>
      <c r="D52" s="16"/>
      <c r="E52" s="16"/>
      <c r="F52" s="16"/>
      <c r="G52" s="16"/>
      <c r="H52" s="16"/>
      <c r="I52" s="16"/>
      <c r="J52" s="16"/>
      <c r="K52" s="16"/>
    </row>
    <row r="53" spans="1:11" x14ac:dyDescent="0.25">
      <c r="A53" s="16"/>
      <c r="B53" s="16"/>
      <c r="C53" s="16"/>
      <c r="D53" s="16"/>
      <c r="E53" s="16"/>
      <c r="F53" s="16"/>
      <c r="G53" s="16"/>
      <c r="H53" s="16"/>
      <c r="I53" s="16"/>
      <c r="J53" s="16"/>
      <c r="K53" s="16"/>
    </row>
    <row r="54" spans="1:11" x14ac:dyDescent="0.25">
      <c r="A54" s="16"/>
      <c r="B54" s="16"/>
      <c r="C54" s="16"/>
      <c r="D54" s="16"/>
      <c r="E54" s="16"/>
      <c r="F54" s="16"/>
      <c r="G54" s="16"/>
      <c r="H54" s="16"/>
      <c r="I54" s="16"/>
      <c r="J54" s="16"/>
      <c r="K54" s="16"/>
    </row>
    <row r="55" spans="1:11" x14ac:dyDescent="0.25">
      <c r="A55" s="16"/>
      <c r="B55" s="16"/>
      <c r="C55" s="16"/>
      <c r="D55" s="16"/>
      <c r="E55" s="16"/>
      <c r="F55" s="16"/>
      <c r="G55" s="16"/>
      <c r="H55" s="16"/>
      <c r="I55" s="16"/>
      <c r="J55" s="16"/>
      <c r="K55" s="16"/>
    </row>
    <row r="56" spans="1:11" x14ac:dyDescent="0.25">
      <c r="A56" s="16"/>
      <c r="B56" s="16"/>
      <c r="C56" s="16"/>
      <c r="D56" s="16"/>
      <c r="E56" s="16"/>
      <c r="F56" s="16"/>
      <c r="G56" s="16"/>
      <c r="H56" s="16"/>
      <c r="I56" s="16"/>
      <c r="J56" s="16"/>
      <c r="K56" s="16"/>
    </row>
    <row r="57" spans="1:11" x14ac:dyDescent="0.25">
      <c r="A57" s="16"/>
      <c r="B57" s="16"/>
      <c r="C57" s="16"/>
      <c r="D57" s="16"/>
      <c r="E57" s="16"/>
      <c r="F57" s="16"/>
      <c r="G57" s="16"/>
      <c r="H57" s="16"/>
      <c r="I57" s="16"/>
      <c r="J57" s="16"/>
      <c r="K57" s="16"/>
    </row>
    <row r="58" spans="1:11" x14ac:dyDescent="0.25">
      <c r="A58" s="16"/>
      <c r="B58" s="16"/>
      <c r="C58" s="16"/>
      <c r="D58" s="16"/>
      <c r="E58" s="16"/>
      <c r="F58" s="16"/>
      <c r="G58" s="16"/>
      <c r="H58" s="16"/>
      <c r="I58" s="16"/>
      <c r="J58" s="16"/>
      <c r="K58" s="16"/>
    </row>
    <row r="59" spans="1:11" x14ac:dyDescent="0.25">
      <c r="A59" s="16"/>
      <c r="B59" s="16"/>
      <c r="C59" s="16"/>
      <c r="D59" s="16"/>
      <c r="E59" s="16"/>
      <c r="F59" s="16"/>
      <c r="G59" s="16"/>
      <c r="H59" s="16"/>
      <c r="I59" s="16"/>
      <c r="J59" s="16"/>
      <c r="K59" s="16"/>
    </row>
    <row r="60" spans="1:11" x14ac:dyDescent="0.25">
      <c r="A60" s="16"/>
      <c r="B60" s="16"/>
      <c r="C60" s="16"/>
      <c r="D60" s="16"/>
      <c r="E60" s="16"/>
      <c r="F60" s="16"/>
      <c r="G60" s="16"/>
      <c r="H60" s="16"/>
      <c r="I60" s="16"/>
      <c r="J60" s="16"/>
      <c r="K60" s="16"/>
    </row>
    <row r="61" spans="1:11" x14ac:dyDescent="0.25">
      <c r="A61" s="16"/>
      <c r="B61" s="16"/>
      <c r="C61" s="16"/>
      <c r="D61" s="16"/>
      <c r="E61" s="16"/>
      <c r="F61" s="16"/>
      <c r="G61" s="16"/>
      <c r="H61" s="16"/>
      <c r="I61" s="16"/>
      <c r="J61" s="16"/>
      <c r="K61" s="16"/>
    </row>
    <row r="62" spans="1:11" x14ac:dyDescent="0.25">
      <c r="A62" s="16"/>
      <c r="B62" s="16"/>
      <c r="C62" s="16"/>
      <c r="D62" s="16"/>
      <c r="E62" s="16"/>
      <c r="F62" s="16"/>
      <c r="G62" s="16"/>
      <c r="H62" s="16"/>
      <c r="I62" s="16"/>
      <c r="J62" s="16"/>
      <c r="K62" s="16"/>
    </row>
    <row r="63" spans="1:11" x14ac:dyDescent="0.25">
      <c r="A63" s="16"/>
      <c r="B63" s="16"/>
      <c r="C63" s="16"/>
      <c r="D63" s="16"/>
      <c r="E63" s="16"/>
      <c r="F63" s="16"/>
      <c r="G63" s="16"/>
      <c r="H63" s="16"/>
      <c r="I63" s="16"/>
      <c r="J63" s="16"/>
      <c r="K63" s="16"/>
    </row>
    <row r="64" spans="1:11" x14ac:dyDescent="0.25">
      <c r="A64" s="16"/>
      <c r="B64" s="16"/>
      <c r="C64" s="16"/>
      <c r="D64" s="16"/>
      <c r="E64" s="16"/>
      <c r="F64" s="16"/>
      <c r="G64" s="16"/>
      <c r="H64" s="16"/>
      <c r="I64" s="16"/>
      <c r="J64" s="16"/>
      <c r="K64" s="16"/>
    </row>
    <row r="65" spans="1:11" x14ac:dyDescent="0.25">
      <c r="A65" s="16"/>
      <c r="B65" s="16"/>
      <c r="C65" s="16"/>
      <c r="D65" s="16"/>
      <c r="E65" s="16"/>
      <c r="F65" s="16"/>
      <c r="G65" s="16"/>
      <c r="H65" s="16"/>
      <c r="I65" s="16"/>
      <c r="J65" s="16"/>
      <c r="K65" s="16"/>
    </row>
    <row r="66" spans="1:11" x14ac:dyDescent="0.25">
      <c r="A66" s="16"/>
      <c r="B66" s="16"/>
      <c r="C66" s="16"/>
      <c r="D66" s="16"/>
      <c r="E66" s="16"/>
      <c r="F66" s="16"/>
      <c r="G66" s="16"/>
      <c r="H66" s="16"/>
      <c r="I66" s="16"/>
      <c r="J66" s="16"/>
      <c r="K66" s="16"/>
    </row>
    <row r="67" spans="1:11" x14ac:dyDescent="0.25">
      <c r="A67" s="16"/>
      <c r="B67" s="16"/>
      <c r="C67" s="16"/>
      <c r="D67" s="16"/>
      <c r="E67" s="16"/>
      <c r="F67" s="16"/>
      <c r="G67" s="16"/>
      <c r="H67" s="16"/>
      <c r="I67" s="16"/>
      <c r="J67" s="16"/>
      <c r="K67" s="16"/>
    </row>
    <row r="68" spans="1:11" x14ac:dyDescent="0.25">
      <c r="A68" s="16"/>
      <c r="B68" s="16"/>
      <c r="C68" s="16"/>
      <c r="D68" s="16"/>
      <c r="E68" s="16"/>
      <c r="F68" s="16"/>
      <c r="G68" s="16"/>
      <c r="H68" s="16"/>
      <c r="I68" s="16"/>
      <c r="J68" s="16"/>
      <c r="K68" s="16"/>
    </row>
    <row r="69" spans="1:11" x14ac:dyDescent="0.25">
      <c r="A69" s="16"/>
      <c r="B69" s="16"/>
      <c r="C69" s="16"/>
      <c r="D69" s="16"/>
      <c r="E69" s="16"/>
      <c r="F69" s="16"/>
      <c r="G69" s="16"/>
      <c r="H69" s="16"/>
      <c r="I69" s="16"/>
      <c r="J69" s="16"/>
      <c r="K69" s="16"/>
    </row>
    <row r="70" spans="1:11" x14ac:dyDescent="0.25">
      <c r="A70" s="16"/>
      <c r="B70" s="16"/>
      <c r="C70" s="16"/>
      <c r="D70" s="16"/>
      <c r="E70" s="16"/>
      <c r="F70" s="16"/>
      <c r="G70" s="16"/>
      <c r="H70" s="16"/>
      <c r="I70" s="16"/>
      <c r="J70" s="16"/>
      <c r="K70" s="16"/>
    </row>
    <row r="71" spans="1:11" x14ac:dyDescent="0.25">
      <c r="A71" s="16"/>
      <c r="B71" s="16"/>
      <c r="C71" s="16"/>
      <c r="D71" s="16"/>
      <c r="E71" s="16"/>
      <c r="F71" s="16"/>
      <c r="G71" s="16"/>
      <c r="H71" s="16"/>
      <c r="I71" s="16"/>
      <c r="J71" s="16"/>
      <c r="K71" s="16"/>
    </row>
    <row r="72" spans="1:11" x14ac:dyDescent="0.25">
      <c r="A72" s="16"/>
      <c r="B72" s="16"/>
      <c r="C72" s="16"/>
      <c r="D72" s="16"/>
      <c r="E72" s="16"/>
      <c r="F72" s="16"/>
      <c r="G72" s="16"/>
      <c r="H72" s="16"/>
      <c r="I72" s="16"/>
      <c r="J72" s="16"/>
      <c r="K72" s="16"/>
    </row>
    <row r="73" spans="1:11" x14ac:dyDescent="0.25">
      <c r="A73" s="16"/>
      <c r="B73" s="16"/>
      <c r="C73" s="16"/>
      <c r="D73" s="16"/>
      <c r="E73" s="16"/>
      <c r="F73" s="16"/>
      <c r="G73" s="16"/>
      <c r="H73" s="16"/>
      <c r="I73" s="16"/>
      <c r="J73" s="16"/>
      <c r="K73" s="16"/>
    </row>
    <row r="74" spans="1:11" x14ac:dyDescent="0.25">
      <c r="A74" s="16"/>
      <c r="B74" s="16"/>
      <c r="C74" s="16"/>
      <c r="D74" s="16"/>
      <c r="E74" s="16"/>
      <c r="F74" s="16"/>
      <c r="G74" s="16"/>
      <c r="H74" s="16"/>
      <c r="I74" s="16"/>
      <c r="J74" s="16"/>
      <c r="K74" s="16"/>
    </row>
    <row r="75" spans="1:11" x14ac:dyDescent="0.25">
      <c r="A75" s="16"/>
      <c r="B75" s="16"/>
      <c r="C75" s="16"/>
      <c r="D75" s="16"/>
      <c r="E75" s="16"/>
      <c r="F75" s="16"/>
      <c r="G75" s="16"/>
      <c r="H75" s="16"/>
      <c r="I75" s="16"/>
      <c r="J75" s="16"/>
      <c r="K75" s="16"/>
    </row>
    <row r="76" spans="1:11" x14ac:dyDescent="0.25">
      <c r="A76" s="16"/>
      <c r="B76" s="16"/>
      <c r="C76" s="16"/>
      <c r="D76" s="16"/>
      <c r="E76" s="16"/>
      <c r="F76" s="16"/>
      <c r="G76" s="16"/>
      <c r="H76" s="16"/>
      <c r="I76" s="16"/>
      <c r="J76" s="16"/>
      <c r="K76" s="16"/>
    </row>
    <row r="77" spans="1:11" x14ac:dyDescent="0.25">
      <c r="A77" s="16"/>
      <c r="B77" s="16"/>
      <c r="C77" s="16"/>
      <c r="D77" s="16"/>
      <c r="E77" s="16"/>
      <c r="F77" s="16"/>
      <c r="G77" s="16"/>
      <c r="H77" s="16"/>
      <c r="I77" s="16"/>
      <c r="J77" s="16"/>
      <c r="K77" s="16"/>
    </row>
    <row r="78" spans="1:11" x14ac:dyDescent="0.25">
      <c r="A78" s="16"/>
      <c r="B78" s="16"/>
      <c r="C78" s="16"/>
      <c r="D78" s="16"/>
      <c r="E78" s="16"/>
      <c r="F78" s="16"/>
      <c r="G78" s="16"/>
      <c r="H78" s="16"/>
      <c r="I78" s="16"/>
      <c r="J78" s="16"/>
      <c r="K78" s="16"/>
    </row>
    <row r="79" spans="1:11" x14ac:dyDescent="0.25">
      <c r="A79" s="16"/>
      <c r="B79" s="16"/>
      <c r="C79" s="16"/>
      <c r="D79" s="16"/>
      <c r="E79" s="16"/>
      <c r="F79" s="16"/>
      <c r="G79" s="16"/>
      <c r="H79" s="16"/>
      <c r="I79" s="16"/>
      <c r="J79" s="16"/>
      <c r="K79" s="16"/>
    </row>
    <row r="80" spans="1:11" x14ac:dyDescent="0.25">
      <c r="A80" s="16"/>
      <c r="B80" s="16"/>
      <c r="C80" s="16"/>
      <c r="D80" s="16"/>
      <c r="E80" s="16"/>
      <c r="F80" s="16"/>
      <c r="G80" s="16"/>
      <c r="H80" s="16"/>
      <c r="I80" s="16"/>
      <c r="J80" s="16"/>
      <c r="K80" s="16"/>
    </row>
    <row r="81" spans="1:11" x14ac:dyDescent="0.25">
      <c r="A81" s="16"/>
      <c r="B81" s="16"/>
      <c r="C81" s="16"/>
      <c r="D81" s="16"/>
      <c r="E81" s="16"/>
      <c r="F81" s="16"/>
      <c r="G81" s="16"/>
      <c r="H81" s="16"/>
      <c r="I81" s="16"/>
      <c r="J81" s="16"/>
      <c r="K81" s="16"/>
    </row>
    <row r="82" spans="1:11" x14ac:dyDescent="0.25">
      <c r="A82" s="16"/>
      <c r="B82" s="16"/>
      <c r="C82" s="16"/>
      <c r="D82" s="16"/>
      <c r="E82" s="16"/>
      <c r="F82" s="16"/>
      <c r="G82" s="16"/>
      <c r="H82" s="16"/>
      <c r="I82" s="16"/>
      <c r="J82" s="16"/>
      <c r="K82" s="16"/>
    </row>
    <row r="83" spans="1:11" x14ac:dyDescent="0.25">
      <c r="A83" s="16"/>
      <c r="B83" s="16"/>
      <c r="C83" s="16"/>
      <c r="D83" s="16"/>
      <c r="E83" s="16"/>
      <c r="F83" s="16"/>
      <c r="G83" s="16"/>
      <c r="H83" s="16"/>
      <c r="I83" s="16"/>
      <c r="J83" s="16"/>
      <c r="K83" s="16"/>
    </row>
    <row r="84" spans="1:11" x14ac:dyDescent="0.25">
      <c r="A84" s="16"/>
      <c r="B84" s="16"/>
      <c r="C84" s="16"/>
      <c r="D84" s="16"/>
      <c r="E84" s="16"/>
      <c r="F84" s="16"/>
      <c r="G84" s="16"/>
      <c r="H84" s="16"/>
      <c r="I84" s="16"/>
      <c r="J84" s="16"/>
      <c r="K84" s="16"/>
    </row>
    <row r="85" spans="1:11" x14ac:dyDescent="0.25">
      <c r="A85" s="16"/>
      <c r="B85" s="16"/>
      <c r="C85" s="16"/>
      <c r="D85" s="16"/>
      <c r="E85" s="16"/>
      <c r="F85" s="16"/>
      <c r="G85" s="16"/>
      <c r="H85" s="16"/>
      <c r="I85" s="16"/>
      <c r="J85" s="16"/>
      <c r="K85" s="16"/>
    </row>
    <row r="86" spans="1:11" x14ac:dyDescent="0.25">
      <c r="A86" s="16"/>
      <c r="B86" s="16"/>
      <c r="C86" s="16"/>
      <c r="D86" s="16"/>
      <c r="E86" s="16"/>
      <c r="F86" s="16"/>
      <c r="G86" s="16"/>
      <c r="H86" s="16"/>
      <c r="I86" s="16"/>
      <c r="J86" s="16"/>
      <c r="K86" s="16"/>
    </row>
    <row r="87" spans="1:11" x14ac:dyDescent="0.25">
      <c r="A87" s="16"/>
      <c r="B87" s="16"/>
      <c r="C87" s="16"/>
      <c r="D87" s="16"/>
      <c r="E87" s="16"/>
      <c r="F87" s="16"/>
      <c r="G87" s="16"/>
      <c r="H87" s="16"/>
      <c r="I87" s="16"/>
      <c r="J87" s="16"/>
      <c r="K87" s="16"/>
    </row>
    <row r="88" spans="1:11" x14ac:dyDescent="0.25">
      <c r="A88" s="16"/>
      <c r="B88" s="16"/>
      <c r="C88" s="16"/>
      <c r="D88" s="16"/>
      <c r="E88" s="16"/>
      <c r="F88" s="16"/>
      <c r="G88" s="16"/>
      <c r="H88" s="16"/>
      <c r="I88" s="16"/>
      <c r="J88" s="16"/>
      <c r="K88" s="16"/>
    </row>
    <row r="89" spans="1:11" x14ac:dyDescent="0.25">
      <c r="A89" s="16"/>
      <c r="B89" s="16"/>
      <c r="C89" s="16"/>
      <c r="D89" s="16"/>
      <c r="E89" s="16"/>
      <c r="F89" s="16"/>
      <c r="G89" s="16"/>
      <c r="H89" s="16"/>
      <c r="I89" s="16"/>
      <c r="J89" s="16"/>
      <c r="K89" s="16"/>
    </row>
    <row r="90" spans="1:11" x14ac:dyDescent="0.25">
      <c r="A90" s="16"/>
      <c r="B90" s="16"/>
      <c r="C90" s="16"/>
      <c r="D90" s="16"/>
      <c r="E90" s="16"/>
      <c r="F90" s="16"/>
      <c r="G90" s="16"/>
      <c r="H90" s="16"/>
      <c r="I90" s="16"/>
      <c r="J90" s="16"/>
      <c r="K90" s="16"/>
    </row>
    <row r="91" spans="1:11" x14ac:dyDescent="0.25">
      <c r="A91" s="16"/>
      <c r="B91" s="16"/>
      <c r="C91" s="16"/>
      <c r="D91" s="16"/>
      <c r="E91" s="16"/>
      <c r="F91" s="16"/>
      <c r="G91" s="16"/>
      <c r="H91" s="16"/>
      <c r="I91" s="16"/>
      <c r="J91" s="16"/>
      <c r="K91" s="16"/>
    </row>
    <row r="92" spans="1:11" x14ac:dyDescent="0.25">
      <c r="A92" s="16"/>
      <c r="B92" s="16"/>
      <c r="C92" s="16"/>
      <c r="D92" s="16"/>
      <c r="E92" s="16"/>
      <c r="F92" s="16"/>
      <c r="G92" s="16"/>
      <c r="H92" s="16"/>
      <c r="I92" s="16"/>
      <c r="J92" s="16"/>
      <c r="K92" s="16"/>
    </row>
    <row r="93" spans="1:11" x14ac:dyDescent="0.25">
      <c r="A93" s="16"/>
      <c r="B93" s="16"/>
      <c r="C93" s="16"/>
      <c r="D93" s="16"/>
      <c r="E93" s="16"/>
      <c r="F93" s="16"/>
      <c r="G93" s="16"/>
      <c r="H93" s="16"/>
      <c r="I93" s="16"/>
      <c r="J93" s="16"/>
      <c r="K93" s="16"/>
    </row>
    <row r="94" spans="1:11" x14ac:dyDescent="0.25">
      <c r="A94" s="16"/>
      <c r="B94" s="16"/>
      <c r="C94" s="16"/>
      <c r="D94" s="16"/>
      <c r="E94" s="16"/>
      <c r="F94" s="16"/>
      <c r="G94" s="16"/>
      <c r="H94" s="16"/>
      <c r="I94" s="16"/>
      <c r="J94" s="16"/>
      <c r="K94" s="16"/>
    </row>
    <row r="95" spans="1:11" x14ac:dyDescent="0.25">
      <c r="A95" s="16"/>
      <c r="B95" s="16"/>
      <c r="C95" s="16"/>
      <c r="D95" s="16"/>
      <c r="E95" s="16"/>
      <c r="F95" s="16"/>
      <c r="G95" s="16"/>
      <c r="H95" s="16"/>
      <c r="I95" s="16"/>
      <c r="J95" s="16"/>
      <c r="K95" s="16"/>
    </row>
    <row r="96" spans="1:11" x14ac:dyDescent="0.25">
      <c r="A96" s="16"/>
      <c r="B96" s="16"/>
      <c r="C96" s="16"/>
      <c r="D96" s="16"/>
      <c r="E96" s="16"/>
      <c r="F96" s="16"/>
      <c r="G96" s="16"/>
      <c r="H96" s="16"/>
      <c r="I96" s="16"/>
      <c r="J96" s="16"/>
      <c r="K96" s="16"/>
    </row>
    <row r="97" spans="1:11" x14ac:dyDescent="0.25">
      <c r="A97" s="16"/>
      <c r="B97" s="16"/>
      <c r="C97" s="16"/>
      <c r="D97" s="16"/>
      <c r="E97" s="16"/>
      <c r="F97" s="16"/>
      <c r="G97" s="16"/>
      <c r="H97" s="16"/>
      <c r="I97" s="16"/>
      <c r="J97" s="16"/>
      <c r="K97" s="16"/>
    </row>
    <row r="98" spans="1:11" x14ac:dyDescent="0.25">
      <c r="A98" s="16"/>
      <c r="B98" s="16"/>
      <c r="C98" s="16"/>
      <c r="D98" s="16"/>
      <c r="E98" s="16"/>
      <c r="F98" s="16"/>
      <c r="G98" s="16"/>
      <c r="H98" s="16"/>
      <c r="I98" s="16"/>
      <c r="J98" s="16"/>
      <c r="K98" s="16"/>
    </row>
    <row r="99" spans="1:11" x14ac:dyDescent="0.25">
      <c r="A99" s="16"/>
      <c r="B99" s="16"/>
      <c r="C99" s="16"/>
      <c r="D99" s="16"/>
      <c r="E99" s="16"/>
      <c r="F99" s="16"/>
      <c r="G99" s="16"/>
      <c r="H99" s="16"/>
      <c r="I99" s="16"/>
      <c r="J99" s="16"/>
      <c r="K99" s="16"/>
    </row>
    <row r="100" spans="1:11" x14ac:dyDescent="0.25">
      <c r="A100" s="16"/>
      <c r="B100" s="16"/>
      <c r="C100" s="16"/>
      <c r="D100" s="16"/>
      <c r="E100" s="16"/>
      <c r="F100" s="16"/>
      <c r="G100" s="16"/>
      <c r="H100" s="16"/>
      <c r="I100" s="16"/>
      <c r="J100" s="16"/>
      <c r="K100" s="16"/>
    </row>
    <row r="101" spans="1:11" x14ac:dyDescent="0.25">
      <c r="A101" s="16"/>
      <c r="B101" s="16"/>
      <c r="C101" s="16"/>
      <c r="D101" s="16"/>
      <c r="E101" s="16"/>
      <c r="F101" s="16"/>
      <c r="G101" s="16"/>
      <c r="H101" s="16"/>
      <c r="I101" s="16"/>
      <c r="J101" s="16"/>
      <c r="K101" s="16"/>
    </row>
    <row r="102" spans="1:11" x14ac:dyDescent="0.25">
      <c r="A102" s="16"/>
      <c r="B102" s="16"/>
      <c r="C102" s="16"/>
      <c r="D102" s="16"/>
      <c r="E102" s="16"/>
      <c r="F102" s="16"/>
      <c r="G102" s="16"/>
      <c r="H102" s="16"/>
      <c r="I102" s="16"/>
      <c r="J102" s="16"/>
      <c r="K102" s="16"/>
    </row>
    <row r="103" spans="1:11" x14ac:dyDescent="0.25">
      <c r="A103" s="16"/>
      <c r="B103" s="16"/>
      <c r="C103" s="16"/>
      <c r="D103" s="16"/>
      <c r="E103" s="16"/>
      <c r="F103" s="16"/>
      <c r="G103" s="16"/>
      <c r="H103" s="16"/>
      <c r="I103" s="16"/>
      <c r="J103" s="16"/>
      <c r="K103" s="16"/>
    </row>
    <row r="104" spans="1:11" x14ac:dyDescent="0.25">
      <c r="A104" s="16"/>
      <c r="B104" s="16"/>
      <c r="C104" s="16"/>
      <c r="D104" s="16"/>
      <c r="E104" s="16"/>
      <c r="F104" s="16"/>
      <c r="G104" s="16"/>
      <c r="H104" s="16"/>
      <c r="I104" s="16"/>
      <c r="J104" s="16"/>
      <c r="K104" s="16"/>
    </row>
    <row r="105" spans="1:11" x14ac:dyDescent="0.25">
      <c r="A105" s="16"/>
      <c r="B105" s="16"/>
      <c r="C105" s="16"/>
      <c r="D105" s="16"/>
      <c r="E105" s="16"/>
      <c r="F105" s="16"/>
      <c r="G105" s="16"/>
      <c r="H105" s="16"/>
      <c r="I105" s="16"/>
      <c r="J105" s="16"/>
      <c r="K105" s="16"/>
    </row>
  </sheetData>
  <mergeCells count="3">
    <mergeCell ref="M36:V36"/>
    <mergeCell ref="P34:Q34"/>
    <mergeCell ref="P31:Q31"/>
  </mergeCells>
  <pageMargins left="0" right="0" top="0" bottom="0" header="0" footer="0"/>
  <pageSetup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207"/>
  <sheetViews>
    <sheetView topLeftCell="A22" zoomScaleNormal="100" workbookViewId="0">
      <selection activeCell="E20" sqref="E20"/>
    </sheetView>
  </sheetViews>
  <sheetFormatPr defaultRowHeight="15" x14ac:dyDescent="0.25"/>
  <cols>
    <col min="1" max="1" width="14.85546875" customWidth="1"/>
    <col min="2" max="2" width="32.5703125" customWidth="1"/>
    <col min="3" max="3" width="17.140625" customWidth="1"/>
    <col min="4" max="4" width="15.42578125" customWidth="1"/>
    <col min="5" max="6" width="9.140625" customWidth="1"/>
    <col min="9" max="9" width="9.140625" style="16"/>
    <col min="10" max="11" width="9.140625" style="16" customWidth="1"/>
    <col min="12" max="37" width="9.140625" style="16"/>
  </cols>
  <sheetData>
    <row r="1" spans="1:9" s="47" customFormat="1" ht="9.9499999999999993" customHeight="1" x14ac:dyDescent="0.25"/>
    <row r="2" spans="1:9" s="47" customFormat="1" ht="9.9499999999999993" customHeight="1" x14ac:dyDescent="0.25"/>
    <row r="3" spans="1:9" s="47" customFormat="1" ht="9.9499999999999993" customHeight="1" x14ac:dyDescent="0.25">
      <c r="B3" s="143"/>
      <c r="C3" s="143"/>
      <c r="D3" s="143"/>
      <c r="E3" s="143"/>
      <c r="F3" s="143"/>
      <c r="G3" s="143"/>
      <c r="H3" s="92"/>
      <c r="I3" s="92"/>
    </row>
    <row r="4" spans="1:9" s="47" customFormat="1" ht="9.9499999999999993" customHeight="1" x14ac:dyDescent="0.3">
      <c r="A4" s="143"/>
      <c r="B4" s="144"/>
      <c r="C4" s="144"/>
      <c r="D4" s="144"/>
      <c r="E4" s="144"/>
      <c r="F4" s="144"/>
      <c r="G4" s="144"/>
      <c r="H4" s="93"/>
      <c r="I4" s="93"/>
    </row>
    <row r="5" spans="1:9" s="47" customFormat="1" ht="9.9499999999999993" customHeight="1" x14ac:dyDescent="0.3">
      <c r="A5" s="143"/>
      <c r="B5" s="144"/>
      <c r="C5" s="144"/>
      <c r="D5" s="144"/>
      <c r="E5" s="144"/>
      <c r="F5" s="144"/>
      <c r="G5" s="144"/>
      <c r="H5" s="93"/>
      <c r="I5" s="93"/>
    </row>
    <row r="6" spans="1:9" s="47" customFormat="1" ht="9.9499999999999993" customHeight="1" x14ac:dyDescent="0.3">
      <c r="A6" s="143"/>
      <c r="B6" s="144"/>
      <c r="C6" s="144"/>
      <c r="D6" s="144"/>
      <c r="E6" s="144"/>
      <c r="F6" s="144"/>
      <c r="G6" s="144"/>
      <c r="H6" s="93"/>
      <c r="I6" s="93"/>
    </row>
    <row r="7" spans="1:9" s="47" customFormat="1" ht="9.9499999999999993" customHeight="1" x14ac:dyDescent="0.3">
      <c r="A7" s="143"/>
      <c r="B7" s="144"/>
      <c r="C7" s="144"/>
      <c r="D7" s="144"/>
      <c r="E7" s="144"/>
      <c r="F7" s="144"/>
      <c r="G7" s="144"/>
      <c r="H7" s="93"/>
      <c r="I7" s="93"/>
    </row>
    <row r="8" spans="1:9" s="47" customFormat="1" ht="9.9499999999999993" customHeight="1" x14ac:dyDescent="0.3">
      <c r="A8" s="143"/>
      <c r="B8" s="144"/>
      <c r="C8" s="144"/>
      <c r="D8" s="144"/>
      <c r="E8" s="144"/>
      <c r="F8" s="144"/>
      <c r="G8" s="144"/>
      <c r="H8" s="93"/>
      <c r="I8" s="93"/>
    </row>
    <row r="9" spans="1:9" s="47" customFormat="1" ht="9.9499999999999993" customHeight="1" x14ac:dyDescent="0.3">
      <c r="A9" s="143"/>
      <c r="B9" s="144"/>
      <c r="C9" s="144"/>
      <c r="D9" s="144"/>
      <c r="E9" s="144"/>
      <c r="F9" s="144"/>
      <c r="G9" s="144"/>
      <c r="H9" s="93"/>
      <c r="I9" s="93"/>
    </row>
    <row r="10" spans="1:9" s="47" customFormat="1" ht="9.9499999999999993" customHeight="1" x14ac:dyDescent="0.3">
      <c r="A10" s="143"/>
      <c r="B10" s="144"/>
      <c r="C10" s="144"/>
      <c r="D10" s="144"/>
      <c r="E10" s="144"/>
      <c r="F10" s="144"/>
      <c r="G10" s="144"/>
      <c r="H10" s="93"/>
      <c r="I10" s="93"/>
    </row>
    <row r="11" spans="1:9" s="47" customFormat="1" ht="9.9499999999999993" customHeight="1" x14ac:dyDescent="0.3">
      <c r="A11" s="143"/>
      <c r="B11" s="144"/>
      <c r="C11" s="144"/>
      <c r="D11" s="144"/>
      <c r="E11" s="144"/>
      <c r="F11" s="144"/>
      <c r="G11" s="144"/>
      <c r="H11" s="93"/>
      <c r="I11" s="93"/>
    </row>
    <row r="12" spans="1:9" s="47" customFormat="1" ht="9.9499999999999993" customHeight="1" x14ac:dyDescent="0.25"/>
    <row r="13" spans="1:9" s="47" customFormat="1" ht="9.9499999999999993" customHeight="1" x14ac:dyDescent="0.25"/>
    <row r="14" spans="1:9" s="47" customFormat="1" ht="9.9499999999999993" customHeight="1" x14ac:dyDescent="0.25"/>
    <row r="15" spans="1:9" s="47" customFormat="1" ht="9.9499999999999993" customHeight="1" x14ac:dyDescent="0.25"/>
    <row r="16" spans="1:9" s="47" customFormat="1" ht="9.9499999999999993" customHeight="1" x14ac:dyDescent="0.25"/>
    <row r="17" spans="1:9" s="47" customFormat="1" ht="9.9499999999999993" customHeight="1" x14ac:dyDescent="0.25"/>
    <row r="18" spans="1:9" s="47" customFormat="1" ht="9.9499999999999993" customHeight="1" x14ac:dyDescent="0.25"/>
    <row r="19" spans="1:9" s="47" customFormat="1" ht="34.5" customHeight="1" x14ac:dyDescent="0.25"/>
    <row r="20" spans="1:9" s="16" customFormat="1" ht="45.75" customHeight="1" x14ac:dyDescent="0.25">
      <c r="A20" s="47"/>
      <c r="B20" s="47"/>
      <c r="C20" s="47"/>
      <c r="D20" s="47"/>
      <c r="E20" s="47"/>
      <c r="F20" s="47"/>
      <c r="G20" s="47"/>
      <c r="H20" s="47"/>
      <c r="I20" s="47"/>
    </row>
    <row r="21" spans="1:9" x14ac:dyDescent="0.25">
      <c r="A21" s="3" t="str">
        <f>YRBS!A4</f>
        <v>Youth Current Drinkers</v>
      </c>
    </row>
    <row r="22" spans="1:9" x14ac:dyDescent="0.25">
      <c r="A22" s="1" t="s">
        <v>41</v>
      </c>
      <c r="B22" s="1" t="s">
        <v>47</v>
      </c>
      <c r="C22" s="1" t="str">
        <f>YRBS!R3</f>
        <v xml:space="preserve">State Average 2013 </v>
      </c>
    </row>
    <row r="23" spans="1:9" x14ac:dyDescent="0.25">
      <c r="A23" s="90"/>
      <c r="B23" s="91"/>
      <c r="C23" s="1">
        <f>YRBS!R4</f>
        <v>32.700000000000003</v>
      </c>
    </row>
    <row r="24" spans="1:9" x14ac:dyDescent="0.25">
      <c r="A24" s="1">
        <f>YRBS!F3</f>
        <v>2009</v>
      </c>
      <c r="B24" s="1">
        <f>YRBS!F4</f>
        <v>25</v>
      </c>
      <c r="C24" s="1">
        <f>YRBS!R4</f>
        <v>32.700000000000003</v>
      </c>
    </row>
    <row r="25" spans="1:9" x14ac:dyDescent="0.25">
      <c r="A25" s="1">
        <f>YRBS!G3</f>
        <v>2011</v>
      </c>
      <c r="B25" s="1">
        <f>YRBS!G4</f>
        <v>46</v>
      </c>
      <c r="C25" s="1">
        <f>YRBS!R4</f>
        <v>32.700000000000003</v>
      </c>
    </row>
    <row r="26" spans="1:9" x14ac:dyDescent="0.25">
      <c r="A26" s="1">
        <f>YRBS!H3</f>
        <v>2013</v>
      </c>
      <c r="B26" s="1">
        <f>YRBS!H4</f>
        <v>32</v>
      </c>
      <c r="C26" s="1">
        <f>YRBS!R4</f>
        <v>32.700000000000003</v>
      </c>
    </row>
    <row r="27" spans="1:9" hidden="1" x14ac:dyDescent="0.25">
      <c r="A27" s="1">
        <f>YRBS!I3</f>
        <v>0</v>
      </c>
      <c r="B27" s="1">
        <f>YRBS!I4</f>
        <v>0</v>
      </c>
      <c r="C27" s="1">
        <f>YRBS!R4</f>
        <v>32.700000000000003</v>
      </c>
    </row>
    <row r="28" spans="1:9" hidden="1" x14ac:dyDescent="0.25">
      <c r="A28" s="1">
        <f>YRBS!J3</f>
        <v>0</v>
      </c>
      <c r="B28" s="1">
        <f>YRBS!J4</f>
        <v>0</v>
      </c>
      <c r="C28" s="1">
        <f>YRBS!R4</f>
        <v>32.700000000000003</v>
      </c>
    </row>
    <row r="29" spans="1:9" hidden="1" x14ac:dyDescent="0.25">
      <c r="A29" s="1">
        <f>YRBS!K3</f>
        <v>0</v>
      </c>
      <c r="B29" s="1">
        <f>YRBS!K4</f>
        <v>0</v>
      </c>
      <c r="C29" s="1">
        <f>YRBS!R4</f>
        <v>32.700000000000003</v>
      </c>
    </row>
    <row r="30" spans="1:9" hidden="1" x14ac:dyDescent="0.25">
      <c r="A30" s="1">
        <f>YRBS!L3</f>
        <v>0</v>
      </c>
      <c r="B30" s="1">
        <f>YRBS!L4</f>
        <v>0</v>
      </c>
      <c r="C30" s="1">
        <f>YRBS!R4</f>
        <v>32.700000000000003</v>
      </c>
    </row>
    <row r="31" spans="1:9" hidden="1" x14ac:dyDescent="0.25">
      <c r="A31" s="1">
        <f>YRBS!M3</f>
        <v>0</v>
      </c>
      <c r="B31" s="1">
        <f>YRBS!M4</f>
        <v>0</v>
      </c>
      <c r="C31" s="1">
        <f>YRBS!R4</f>
        <v>32.700000000000003</v>
      </c>
    </row>
    <row r="32" spans="1:9" hidden="1" x14ac:dyDescent="0.25">
      <c r="A32" s="1">
        <f>YRBS!N3</f>
        <v>0</v>
      </c>
      <c r="B32" s="1">
        <f>YRBS!N4</f>
        <v>0</v>
      </c>
      <c r="C32" s="1">
        <f>YRBS!R4</f>
        <v>32.700000000000003</v>
      </c>
    </row>
    <row r="33" spans="1:3" x14ac:dyDescent="0.25">
      <c r="A33" s="1">
        <f>YRBS!O3</f>
        <v>2015</v>
      </c>
      <c r="B33" s="1">
        <f>YRBS!O4</f>
        <v>31</v>
      </c>
      <c r="C33" s="1">
        <f>YRBS!R4</f>
        <v>32.700000000000003</v>
      </c>
    </row>
    <row r="34" spans="1:3" x14ac:dyDescent="0.25">
      <c r="A34" s="90"/>
      <c r="B34" s="91"/>
      <c r="C34" s="1">
        <f>YRBS!R4</f>
        <v>32.700000000000003</v>
      </c>
    </row>
    <row r="42" spans="1:3" x14ac:dyDescent="0.25">
      <c r="A42" s="3" t="str">
        <f>YRBS!A6</f>
        <v>Youth Who Drank Before Age 13</v>
      </c>
    </row>
    <row r="43" spans="1:3" x14ac:dyDescent="0.25">
      <c r="A43" t="s">
        <v>41</v>
      </c>
      <c r="B43" t="s">
        <v>47</v>
      </c>
      <c r="C43" t="str">
        <f>YRBS!R3</f>
        <v xml:space="preserve">State Average 2013 </v>
      </c>
    </row>
    <row r="44" spans="1:3" x14ac:dyDescent="0.25">
      <c r="A44" s="8"/>
      <c r="B44" s="8"/>
      <c r="C44">
        <f>YRBS!R6</f>
        <v>14.6</v>
      </c>
    </row>
    <row r="45" spans="1:3" x14ac:dyDescent="0.25">
      <c r="A45">
        <f>YRBS!F3</f>
        <v>2009</v>
      </c>
      <c r="B45">
        <f>YRBS!F6</f>
        <v>20</v>
      </c>
      <c r="C45">
        <f>YRBS!R6</f>
        <v>14.6</v>
      </c>
    </row>
    <row r="46" spans="1:3" x14ac:dyDescent="0.25">
      <c r="A46">
        <f>YRBS!G3</f>
        <v>2011</v>
      </c>
      <c r="B46">
        <f>YRBS!G6</f>
        <v>18</v>
      </c>
      <c r="C46">
        <f>YRBS!R6</f>
        <v>14.6</v>
      </c>
    </row>
    <row r="47" spans="1:3" x14ac:dyDescent="0.25">
      <c r="A47">
        <f>YRBS!H3</f>
        <v>2013</v>
      </c>
      <c r="B47">
        <f>YRBS!H6</f>
        <v>17</v>
      </c>
      <c r="C47">
        <f>YRBS!R6</f>
        <v>14.6</v>
      </c>
    </row>
    <row r="48" spans="1:3" hidden="1" x14ac:dyDescent="0.25">
      <c r="A48">
        <f>YRBS!I3</f>
        <v>0</v>
      </c>
      <c r="B48">
        <f>YRBS!I6</f>
        <v>0</v>
      </c>
      <c r="C48">
        <f>YRBS!R6</f>
        <v>14.6</v>
      </c>
    </row>
    <row r="49" spans="1:3" hidden="1" x14ac:dyDescent="0.25">
      <c r="A49">
        <f>YRBS!J3</f>
        <v>0</v>
      </c>
      <c r="B49">
        <f>YRBS!J6</f>
        <v>0</v>
      </c>
      <c r="C49">
        <f>YRBS!R6</f>
        <v>14.6</v>
      </c>
    </row>
    <row r="50" spans="1:3" hidden="1" x14ac:dyDescent="0.25">
      <c r="A50">
        <f>YRBS!K3</f>
        <v>0</v>
      </c>
      <c r="B50">
        <f>YRBS!K6</f>
        <v>0</v>
      </c>
      <c r="C50">
        <f>YRBS!R6</f>
        <v>14.6</v>
      </c>
    </row>
    <row r="51" spans="1:3" hidden="1" x14ac:dyDescent="0.25">
      <c r="A51">
        <f>YRBS!L3</f>
        <v>0</v>
      </c>
      <c r="B51">
        <f>YRBS!L6</f>
        <v>0</v>
      </c>
      <c r="C51">
        <f>YRBS!R6</f>
        <v>14.6</v>
      </c>
    </row>
    <row r="52" spans="1:3" hidden="1" x14ac:dyDescent="0.25">
      <c r="A52">
        <f>YRBS!M3</f>
        <v>0</v>
      </c>
      <c r="B52">
        <f>YRBS!M6</f>
        <v>0</v>
      </c>
      <c r="C52">
        <f>YRBS!R6</f>
        <v>14.6</v>
      </c>
    </row>
    <row r="53" spans="1:3" hidden="1" x14ac:dyDescent="0.25">
      <c r="A53">
        <f>YRBS!N3</f>
        <v>0</v>
      </c>
      <c r="B53">
        <f>YRBS!N6</f>
        <v>0</v>
      </c>
      <c r="C53">
        <f>YRBS!R6</f>
        <v>14.6</v>
      </c>
    </row>
    <row r="54" spans="1:3" x14ac:dyDescent="0.25">
      <c r="A54">
        <f>YRBS!O3</f>
        <v>2015</v>
      </c>
      <c r="B54">
        <f>YRBS!O6</f>
        <v>15</v>
      </c>
      <c r="C54">
        <f>YRBS!R6</f>
        <v>14.6</v>
      </c>
    </row>
    <row r="55" spans="1:3" x14ac:dyDescent="0.25">
      <c r="A55" s="8"/>
      <c r="B55" s="8"/>
      <c r="C55">
        <f>YRBS!R6</f>
        <v>14.6</v>
      </c>
    </row>
    <row r="56" spans="1:3" x14ac:dyDescent="0.25">
      <c r="A56" s="12"/>
      <c r="B56" s="12"/>
    </row>
    <row r="57" spans="1:3" x14ac:dyDescent="0.25">
      <c r="A57" s="12"/>
      <c r="B57" s="12"/>
    </row>
    <row r="58" spans="1:3" x14ac:dyDescent="0.25">
      <c r="A58" s="12"/>
      <c r="B58" s="12"/>
    </row>
    <row r="60" spans="1:3" x14ac:dyDescent="0.25">
      <c r="A60" s="3" t="str">
        <f>YRBS!A7</f>
        <v>Youth Binge Drinkers</v>
      </c>
    </row>
    <row r="61" spans="1:3" x14ac:dyDescent="0.25">
      <c r="A61" t="s">
        <v>41</v>
      </c>
      <c r="B61" t="s">
        <v>47</v>
      </c>
      <c r="C61" t="str">
        <f>YRBS!R3</f>
        <v xml:space="preserve">State Average 2013 </v>
      </c>
    </row>
    <row r="62" spans="1:3" x14ac:dyDescent="0.25">
      <c r="A62" s="8"/>
      <c r="B62" s="8"/>
      <c r="C62">
        <f>YRBS!R7</f>
        <v>18.399999999999999</v>
      </c>
    </row>
    <row r="63" spans="1:3" x14ac:dyDescent="0.25">
      <c r="A63">
        <f>YRBS!F3</f>
        <v>2009</v>
      </c>
      <c r="B63">
        <f>YRBS!F7</f>
        <v>20</v>
      </c>
      <c r="C63">
        <f>YRBS!R7</f>
        <v>18.399999999999999</v>
      </c>
    </row>
    <row r="64" spans="1:3" x14ac:dyDescent="0.25">
      <c r="A64">
        <f>YRBS!G3</f>
        <v>2011</v>
      </c>
      <c r="B64">
        <f>YRBS!G7</f>
        <v>23</v>
      </c>
      <c r="C64">
        <f>YRBS!R7</f>
        <v>18.399999999999999</v>
      </c>
    </row>
    <row r="65" spans="1:37" x14ac:dyDescent="0.25">
      <c r="A65">
        <f>YRBS!H3</f>
        <v>2013</v>
      </c>
      <c r="B65">
        <f>YRBS!H7</f>
        <v>20</v>
      </c>
      <c r="C65">
        <f>YRBS!R7</f>
        <v>18.399999999999999</v>
      </c>
    </row>
    <row r="66" spans="1:37" hidden="1" x14ac:dyDescent="0.25">
      <c r="A66">
        <f>YRBS!I3</f>
        <v>0</v>
      </c>
      <c r="B66">
        <f>YRBS!I7</f>
        <v>0</v>
      </c>
      <c r="C66">
        <f>YRBS!R7</f>
        <v>18.399999999999999</v>
      </c>
    </row>
    <row r="67" spans="1:37" hidden="1" x14ac:dyDescent="0.25">
      <c r="A67">
        <f>YRBS!J3</f>
        <v>0</v>
      </c>
      <c r="B67">
        <f>YRBS!J7</f>
        <v>0</v>
      </c>
      <c r="C67">
        <f>YRBS!R7</f>
        <v>18.399999999999999</v>
      </c>
    </row>
    <row r="68" spans="1:37" hidden="1" x14ac:dyDescent="0.25">
      <c r="A68">
        <f>YRBS!K3</f>
        <v>0</v>
      </c>
      <c r="B68">
        <f>YRBS!K7</f>
        <v>0</v>
      </c>
      <c r="C68">
        <f>YRBS!R7</f>
        <v>18.399999999999999</v>
      </c>
    </row>
    <row r="69" spans="1:37" hidden="1" x14ac:dyDescent="0.25">
      <c r="A69">
        <f>YRBS!L3</f>
        <v>0</v>
      </c>
      <c r="B69">
        <f>YRBS!L7</f>
        <v>0</v>
      </c>
      <c r="C69">
        <f>YRBS!R7</f>
        <v>18.399999999999999</v>
      </c>
    </row>
    <row r="70" spans="1:37" hidden="1" x14ac:dyDescent="0.25">
      <c r="A70">
        <f>YRBS!M3</f>
        <v>0</v>
      </c>
      <c r="B70">
        <f>YRBS!M7</f>
        <v>0</v>
      </c>
      <c r="C70">
        <f>YRBS!R7</f>
        <v>18.399999999999999</v>
      </c>
    </row>
    <row r="71" spans="1:37" hidden="1" x14ac:dyDescent="0.25">
      <c r="A71">
        <f>YRBS!N3</f>
        <v>0</v>
      </c>
      <c r="B71">
        <f>YRBS!N7</f>
        <v>0</v>
      </c>
      <c r="C71">
        <f>YRBS!R7</f>
        <v>18.399999999999999</v>
      </c>
    </row>
    <row r="72" spans="1:37" x14ac:dyDescent="0.25">
      <c r="A72">
        <f>YRBS!O3</f>
        <v>2015</v>
      </c>
      <c r="B72">
        <f>YRBS!O7</f>
        <v>21</v>
      </c>
      <c r="C72">
        <f>YRBS!R7</f>
        <v>18.399999999999999</v>
      </c>
    </row>
    <row r="73" spans="1:37" s="12" customFormat="1" x14ac:dyDescent="0.25">
      <c r="A73" s="8"/>
      <c r="B73" s="8"/>
      <c r="C73">
        <f>YRBS!R7</f>
        <v>18.399999999999999</v>
      </c>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row>
    <row r="74" spans="1:37" s="12" customFormat="1" x14ac:dyDescent="0.25">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row>
    <row r="75" spans="1:37" s="12" customFormat="1" x14ac:dyDescent="0.25">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row>
    <row r="76" spans="1:37" x14ac:dyDescent="0.25">
      <c r="A76" s="12"/>
      <c r="B76" s="12"/>
      <c r="C76" s="12"/>
    </row>
    <row r="77" spans="1:37" x14ac:dyDescent="0.25">
      <c r="A77" s="12"/>
      <c r="B77" s="12"/>
    </row>
    <row r="78" spans="1:37" x14ac:dyDescent="0.25">
      <c r="A78" s="12"/>
      <c r="B78" s="12"/>
    </row>
    <row r="79" spans="1:37" x14ac:dyDescent="0.25">
      <c r="A79" s="15" t="s">
        <v>90</v>
      </c>
    </row>
    <row r="80" spans="1:37" ht="45" x14ac:dyDescent="0.25">
      <c r="A80" s="12" t="s">
        <v>41</v>
      </c>
      <c r="B80" s="13" t="str">
        <f>YRBS!A9</f>
        <v>Youth who get alcohol from social sources</v>
      </c>
      <c r="C80" s="9" t="str">
        <f>YRBS!A10</f>
        <v>Youth who get alcohol from retail sources</v>
      </c>
    </row>
    <row r="81" spans="1:3" x14ac:dyDescent="0.25">
      <c r="A81" s="12">
        <f>YRBS!F3</f>
        <v>2009</v>
      </c>
      <c r="B81" s="12">
        <f>YRBS!F9</f>
        <v>34</v>
      </c>
      <c r="C81">
        <f>YRBS!F10</f>
        <v>5</v>
      </c>
    </row>
    <row r="82" spans="1:3" x14ac:dyDescent="0.25">
      <c r="A82" s="12">
        <f>YRBS!G3</f>
        <v>2011</v>
      </c>
      <c r="B82" s="12">
        <f>YRBS!G9</f>
        <v>35</v>
      </c>
      <c r="C82">
        <f>YRBS!G10</f>
        <v>7</v>
      </c>
    </row>
    <row r="83" spans="1:3" x14ac:dyDescent="0.25">
      <c r="A83" s="12">
        <f>YRBS!H3</f>
        <v>2013</v>
      </c>
      <c r="B83" s="12">
        <f>YRBS!H9</f>
        <v>25</v>
      </c>
      <c r="C83">
        <f>YRBS!H10</f>
        <v>5</v>
      </c>
    </row>
    <row r="84" spans="1:3" hidden="1" x14ac:dyDescent="0.25">
      <c r="A84" s="12">
        <f>YRBS!I3</f>
        <v>0</v>
      </c>
      <c r="B84" s="12">
        <f>YRBS!I9</f>
        <v>0</v>
      </c>
      <c r="C84">
        <f>YRBS!I10</f>
        <v>0</v>
      </c>
    </row>
    <row r="85" spans="1:3" hidden="1" x14ac:dyDescent="0.25">
      <c r="A85" s="12">
        <f>YRBS!J3</f>
        <v>0</v>
      </c>
      <c r="B85" s="12">
        <f>YRBS!J9</f>
        <v>0</v>
      </c>
      <c r="C85">
        <f>YRBS!J10</f>
        <v>0</v>
      </c>
    </row>
    <row r="86" spans="1:3" hidden="1" x14ac:dyDescent="0.25">
      <c r="A86" s="12">
        <f>YRBS!K3</f>
        <v>0</v>
      </c>
      <c r="B86" s="12">
        <f>YRBS!K9</f>
        <v>0</v>
      </c>
      <c r="C86">
        <f>YRBS!K10</f>
        <v>0</v>
      </c>
    </row>
    <row r="87" spans="1:3" hidden="1" x14ac:dyDescent="0.25">
      <c r="A87" s="12">
        <f>YRBS!L3</f>
        <v>0</v>
      </c>
      <c r="B87" s="12">
        <f>YRBS!L9</f>
        <v>0</v>
      </c>
      <c r="C87">
        <f>YRBS!L10</f>
        <v>0</v>
      </c>
    </row>
    <row r="88" spans="1:3" hidden="1" x14ac:dyDescent="0.25">
      <c r="A88" s="12">
        <f>YRBS!M3</f>
        <v>0</v>
      </c>
      <c r="B88" s="12">
        <f>YRBS!M9</f>
        <v>0</v>
      </c>
      <c r="C88">
        <f>YRBS!M10</f>
        <v>0</v>
      </c>
    </row>
    <row r="89" spans="1:3" hidden="1" x14ac:dyDescent="0.25">
      <c r="A89" s="12">
        <f>YRBS!N3</f>
        <v>0</v>
      </c>
      <c r="B89" s="12">
        <f>YRBS!N9</f>
        <v>0</v>
      </c>
      <c r="C89">
        <f>YRBS!N10</f>
        <v>0</v>
      </c>
    </row>
    <row r="90" spans="1:3" x14ac:dyDescent="0.25">
      <c r="A90" s="12">
        <f>YRBS!O3</f>
        <v>2015</v>
      </c>
      <c r="B90" s="12">
        <f>YRBS!O9</f>
        <v>22</v>
      </c>
      <c r="C90">
        <f>YRBS!O10</f>
        <v>6</v>
      </c>
    </row>
    <row r="91" spans="1:3" x14ac:dyDescent="0.25">
      <c r="A91" s="12"/>
      <c r="B91" s="12"/>
    </row>
    <row r="92" spans="1:3" x14ac:dyDescent="0.25">
      <c r="A92" s="12"/>
      <c r="B92" s="12"/>
    </row>
    <row r="93" spans="1:3" x14ac:dyDescent="0.25">
      <c r="A93" s="12"/>
      <c r="B93" s="12"/>
    </row>
    <row r="94" spans="1:3" x14ac:dyDescent="0.25">
      <c r="A94" s="12"/>
      <c r="B94" s="12"/>
    </row>
    <row r="95" spans="1:3" x14ac:dyDescent="0.25">
      <c r="A95" s="12"/>
      <c r="B95" s="12"/>
    </row>
    <row r="96" spans="1:3" x14ac:dyDescent="0.25">
      <c r="A96" s="12"/>
      <c r="B96" s="12"/>
    </row>
    <row r="97" spans="1:4" x14ac:dyDescent="0.25">
      <c r="A97" s="12"/>
      <c r="B97" s="12"/>
    </row>
    <row r="99" spans="1:4" ht="27.75" customHeight="1" x14ac:dyDescent="0.25">
      <c r="A99" s="3" t="str">
        <f>'Binge Drinkers BRFSS'!A4</f>
        <v>% Adult Binge Drinkers</v>
      </c>
    </row>
    <row r="100" spans="1:4" ht="30" x14ac:dyDescent="0.25">
      <c r="A100" t="s">
        <v>52</v>
      </c>
      <c r="B100" t="s">
        <v>51</v>
      </c>
      <c r="C100" s="9" t="str">
        <f>'Binge Drinkers BRFSS'!P3</f>
        <v xml:space="preserve">State Av. (2012-14) </v>
      </c>
      <c r="D100" s="9" t="str">
        <f>'Binge Drinkers BRFSS'!Q3</f>
        <v>US Av. (2012-14)</v>
      </c>
    </row>
    <row r="101" spans="1:4" x14ac:dyDescent="0.25">
      <c r="B101" s="7"/>
      <c r="C101">
        <f>'Binge Drinkers BRFSS'!P4</f>
        <v>24.4</v>
      </c>
      <c r="D101" s="10">
        <f>'Binge Drinkers BRFSS'!Q4</f>
        <v>16.599999999999998</v>
      </c>
    </row>
    <row r="102" spans="1:4" x14ac:dyDescent="0.25">
      <c r="A102" t="str">
        <f>'Binge Drinkers BRFSS'!F3</f>
        <v>2011-13</v>
      </c>
      <c r="B102">
        <f>'Binge Drinkers BRFSS'!F4</f>
        <v>35.200000000000003</v>
      </c>
      <c r="C102">
        <f>'Binge Drinkers BRFSS'!P4</f>
        <v>24.4</v>
      </c>
      <c r="D102" s="10">
        <f>'Binge Drinkers BRFSS'!Q4</f>
        <v>16.599999999999998</v>
      </c>
    </row>
    <row r="103" spans="1:4" hidden="1" x14ac:dyDescent="0.25">
      <c r="A103">
        <f>'Binge Drinkers BRFSS'!G3</f>
        <v>0</v>
      </c>
      <c r="B103">
        <f>'Binge Drinkers BRFSS'!G4</f>
        <v>0</v>
      </c>
      <c r="C103">
        <f>'Binge Drinkers BRFSS'!P4</f>
        <v>24.4</v>
      </c>
      <c r="D103" s="10">
        <f>'Binge Drinkers BRFSS'!Q4</f>
        <v>16.599999999999998</v>
      </c>
    </row>
    <row r="104" spans="1:4" hidden="1" x14ac:dyDescent="0.25">
      <c r="A104">
        <f>'Binge Drinkers BRFSS'!H3</f>
        <v>0</v>
      </c>
      <c r="B104">
        <f>'Binge Drinkers BRFSS'!H4</f>
        <v>0</v>
      </c>
      <c r="C104">
        <f>'Binge Drinkers BRFSS'!P4</f>
        <v>24.4</v>
      </c>
      <c r="D104" s="10">
        <f>'Binge Drinkers BRFSS'!Q4</f>
        <v>16.599999999999998</v>
      </c>
    </row>
    <row r="105" spans="1:4" hidden="1" x14ac:dyDescent="0.25">
      <c r="A105">
        <f>'Binge Drinkers BRFSS'!I3</f>
        <v>0</v>
      </c>
      <c r="B105">
        <f>'Binge Drinkers BRFSS'!I4</f>
        <v>0</v>
      </c>
      <c r="C105">
        <f>'Binge Drinkers BRFSS'!P4</f>
        <v>24.4</v>
      </c>
      <c r="D105" s="10">
        <f>'Binge Drinkers BRFSS'!Q4</f>
        <v>16.599999999999998</v>
      </c>
    </row>
    <row r="106" spans="1:4" hidden="1" x14ac:dyDescent="0.25">
      <c r="A106">
        <f>'Binge Drinkers BRFSS'!J3</f>
        <v>0</v>
      </c>
      <c r="B106">
        <f>'Binge Drinkers BRFSS'!J4</f>
        <v>0</v>
      </c>
      <c r="C106">
        <f>'Binge Drinkers BRFSS'!P4</f>
        <v>24.4</v>
      </c>
      <c r="D106" s="10">
        <f>'Binge Drinkers BRFSS'!Q4</f>
        <v>16.599999999999998</v>
      </c>
    </row>
    <row r="107" spans="1:4" hidden="1" x14ac:dyDescent="0.25">
      <c r="A107">
        <f>'Binge Drinkers BRFSS'!K3</f>
        <v>0</v>
      </c>
      <c r="B107">
        <f>'Binge Drinkers BRFSS'!K4</f>
        <v>0</v>
      </c>
      <c r="C107">
        <f>'Binge Drinkers BRFSS'!P4</f>
        <v>24.4</v>
      </c>
      <c r="D107" s="10">
        <f>'Binge Drinkers BRFSS'!Q4</f>
        <v>16.599999999999998</v>
      </c>
    </row>
    <row r="108" spans="1:4" hidden="1" x14ac:dyDescent="0.25">
      <c r="A108">
        <f>'Binge Drinkers BRFSS'!L3</f>
        <v>0</v>
      </c>
      <c r="B108">
        <f>'Binge Drinkers BRFSS'!L4</f>
        <v>0</v>
      </c>
      <c r="C108">
        <f>'Binge Drinkers BRFSS'!P4</f>
        <v>24.4</v>
      </c>
      <c r="D108" s="10">
        <f>'Binge Drinkers BRFSS'!Q4</f>
        <v>16.599999999999998</v>
      </c>
    </row>
    <row r="109" spans="1:4" hidden="1" x14ac:dyDescent="0.25">
      <c r="A109">
        <f>'Binge Drinkers BRFSS'!M3</f>
        <v>0</v>
      </c>
      <c r="B109">
        <f>'Binge Drinkers BRFSS'!M4</f>
        <v>0</v>
      </c>
      <c r="C109">
        <f>'Binge Drinkers BRFSS'!P4</f>
        <v>24.4</v>
      </c>
      <c r="D109" s="10">
        <f>'Binge Drinkers BRFSS'!Q4</f>
        <v>16.599999999999998</v>
      </c>
    </row>
    <row r="110" spans="1:4" x14ac:dyDescent="0.25">
      <c r="A110" t="str">
        <f>'Binge Drinkers BRFSS'!N3</f>
        <v>2012-14</v>
      </c>
      <c r="B110">
        <f>'Binge Drinkers BRFSS'!N4</f>
        <v>34.5</v>
      </c>
      <c r="C110">
        <f>'Binge Drinkers BRFSS'!P4</f>
        <v>24.4</v>
      </c>
      <c r="D110" s="10">
        <f>'Binge Drinkers BRFSS'!Q4</f>
        <v>16.599999999999998</v>
      </c>
    </row>
    <row r="111" spans="1:4" x14ac:dyDescent="0.25">
      <c r="B111" s="7"/>
      <c r="C111">
        <f>'Binge Drinkers BRFSS'!P4</f>
        <v>24.4</v>
      </c>
      <c r="D111" s="10">
        <f>'Binge Drinkers BRFSS'!Q4</f>
        <v>16.599999999999998</v>
      </c>
    </row>
    <row r="112" spans="1:4" x14ac:dyDescent="0.25">
      <c r="A112" t="s">
        <v>56</v>
      </c>
    </row>
    <row r="113" spans="1:8" ht="30" x14ac:dyDescent="0.25">
      <c r="B113" s="9" t="s">
        <v>48</v>
      </c>
      <c r="C113" s="10">
        <f>B110/C110</f>
        <v>1.4139344262295084</v>
      </c>
    </row>
    <row r="114" spans="1:8" ht="30" x14ac:dyDescent="0.25">
      <c r="B114" s="9" t="s">
        <v>49</v>
      </c>
      <c r="C114" s="10">
        <f>B110/D110</f>
        <v>2.0783132530120483</v>
      </c>
    </row>
    <row r="115" spans="1:8" x14ac:dyDescent="0.25">
      <c r="D115" s="13"/>
      <c r="E115" s="12"/>
      <c r="F115" s="12"/>
      <c r="G115" s="12"/>
      <c r="H115" s="12"/>
    </row>
    <row r="116" spans="1:8" x14ac:dyDescent="0.25">
      <c r="A116" s="12"/>
      <c r="B116" s="12"/>
      <c r="C116" s="13"/>
      <c r="D116" s="14"/>
      <c r="E116" s="12"/>
      <c r="F116" s="12"/>
      <c r="G116" s="12"/>
      <c r="H116" s="12"/>
    </row>
    <row r="117" spans="1:8" x14ac:dyDescent="0.25">
      <c r="A117" s="12"/>
      <c r="B117" s="12"/>
      <c r="C117" s="14"/>
      <c r="D117" s="14"/>
      <c r="E117" s="12"/>
      <c r="F117" s="12"/>
      <c r="G117" s="12"/>
      <c r="H117" s="12"/>
    </row>
    <row r="118" spans="1:8" x14ac:dyDescent="0.25">
      <c r="A118" s="12"/>
      <c r="B118" s="12"/>
      <c r="C118" s="14"/>
      <c r="D118" s="14"/>
      <c r="E118" s="12"/>
      <c r="F118" s="12"/>
      <c r="G118" s="12"/>
      <c r="H118" s="12"/>
    </row>
    <row r="119" spans="1:8" ht="16.5" customHeight="1" x14ac:dyDescent="0.25">
      <c r="A119" s="12"/>
      <c r="B119" s="12"/>
      <c r="C119" s="14"/>
      <c r="D119" s="14"/>
      <c r="E119" s="12"/>
      <c r="F119" s="12"/>
      <c r="G119" s="12"/>
      <c r="H119" s="12"/>
    </row>
    <row r="120" spans="1:8" ht="25.5" customHeight="1" x14ac:dyDescent="0.25">
      <c r="A120" s="12"/>
      <c r="B120" s="12"/>
      <c r="C120" s="14"/>
      <c r="D120" s="12"/>
      <c r="E120" s="12"/>
      <c r="F120" s="12"/>
      <c r="G120" s="12"/>
      <c r="H120" s="12"/>
    </row>
    <row r="121" spans="1:8" x14ac:dyDescent="0.25">
      <c r="A121" s="199" t="str">
        <f>'Arrests Epi Report'!$A$5</f>
        <v>OWI Arrests</v>
      </c>
      <c r="B121" s="199"/>
      <c r="C121" s="12"/>
      <c r="E121" s="12"/>
      <c r="F121" s="12"/>
      <c r="G121" s="12"/>
      <c r="H121" s="12"/>
    </row>
    <row r="122" spans="1:8" x14ac:dyDescent="0.25">
      <c r="A122" s="12" t="s">
        <v>53</v>
      </c>
      <c r="B122" s="12" t="s">
        <v>50</v>
      </c>
      <c r="C122" s="12" t="str">
        <f>'Arrests Epi Report'!P4</f>
        <v xml:space="preserve">State Average 2014  </v>
      </c>
      <c r="D122" s="12" t="str">
        <f>'Arrests Epi Report'!Q4</f>
        <v>US Average 2014</v>
      </c>
      <c r="E122" s="12"/>
      <c r="F122" s="12"/>
      <c r="G122" s="12"/>
      <c r="H122" s="12"/>
    </row>
    <row r="123" spans="1:8" x14ac:dyDescent="0.25">
      <c r="A123" s="7"/>
      <c r="B123" s="7"/>
      <c r="C123" s="62">
        <f>'Arrests Epi Report'!P5</f>
        <v>431</v>
      </c>
      <c r="D123" s="12">
        <f>'Arrests Epi Report'!Q5</f>
        <v>351</v>
      </c>
    </row>
    <row r="124" spans="1:8" x14ac:dyDescent="0.25">
      <c r="A124" s="12">
        <f>'Arrests Epi Report'!B4</f>
        <v>2005</v>
      </c>
      <c r="B124" s="12">
        <f>'Arrests Epi Report'!B5</f>
        <v>1181</v>
      </c>
      <c r="C124" s="62">
        <f>'Arrests Epi Report'!P5</f>
        <v>431</v>
      </c>
      <c r="D124" s="12">
        <f>'Arrests Epi Report'!Q5</f>
        <v>351</v>
      </c>
    </row>
    <row r="125" spans="1:8" x14ac:dyDescent="0.25">
      <c r="A125" s="12">
        <f>'Arrests Epi Report'!C4</f>
        <v>2006</v>
      </c>
      <c r="B125" s="62">
        <f>'Arrests Epi Report'!C5</f>
        <v>1001</v>
      </c>
      <c r="C125" s="62">
        <f>'Arrests Epi Report'!P5</f>
        <v>431</v>
      </c>
      <c r="D125" s="12">
        <f>'Arrests Epi Report'!Q5</f>
        <v>351</v>
      </c>
    </row>
    <row r="126" spans="1:8" x14ac:dyDescent="0.25">
      <c r="A126" s="12">
        <f>'Arrests Epi Report'!D4</f>
        <v>2007</v>
      </c>
      <c r="B126" s="62">
        <f>'Arrests Epi Report'!D5</f>
        <v>1171</v>
      </c>
      <c r="C126" s="62">
        <f>'Arrests Epi Report'!P5</f>
        <v>431</v>
      </c>
      <c r="D126" s="12">
        <f>'Arrests Epi Report'!Q5</f>
        <v>351</v>
      </c>
    </row>
    <row r="127" spans="1:8" x14ac:dyDescent="0.25">
      <c r="A127" s="12">
        <f>'Arrests Epi Report'!E4</f>
        <v>2008</v>
      </c>
      <c r="B127" s="62">
        <f>'Arrests Epi Report'!E5</f>
        <v>1028</v>
      </c>
      <c r="C127" s="62">
        <f>'Arrests Epi Report'!P5</f>
        <v>431</v>
      </c>
      <c r="D127" s="12">
        <f>'Arrests Epi Report'!Q5</f>
        <v>351</v>
      </c>
    </row>
    <row r="128" spans="1:8" x14ac:dyDescent="0.25">
      <c r="A128" s="12">
        <f>'Arrests Epi Report'!F4</f>
        <v>2009</v>
      </c>
      <c r="B128" s="62">
        <f>'Arrests Epi Report'!F5</f>
        <v>999</v>
      </c>
      <c r="C128" s="62">
        <f>'Arrests Epi Report'!P5</f>
        <v>431</v>
      </c>
      <c r="D128" s="12">
        <f>'Arrests Epi Report'!Q5</f>
        <v>351</v>
      </c>
    </row>
    <row r="129" spans="1:8" ht="16.5" customHeight="1" x14ac:dyDescent="0.25">
      <c r="A129" s="12">
        <f>'Arrests Epi Report'!G4</f>
        <v>2010</v>
      </c>
      <c r="B129" s="12">
        <f>'Arrests Epi Report'!G5</f>
        <v>765</v>
      </c>
      <c r="C129" s="62">
        <f>'Arrests Epi Report'!P5</f>
        <v>431</v>
      </c>
      <c r="D129" s="12">
        <f>'Arrests Epi Report'!Q5</f>
        <v>351</v>
      </c>
    </row>
    <row r="130" spans="1:8" x14ac:dyDescent="0.25">
      <c r="A130">
        <f>'Arrests Epi Report'!H4</f>
        <v>2011</v>
      </c>
      <c r="B130">
        <f>'Arrests Epi Report'!H5</f>
        <v>783</v>
      </c>
      <c r="C130" s="11">
        <f>'Arrests Epi Report'!P5</f>
        <v>431</v>
      </c>
      <c r="D130">
        <f>'Arrests Epi Report'!Q5</f>
        <v>351</v>
      </c>
    </row>
    <row r="131" spans="1:8" hidden="1" x14ac:dyDescent="0.25">
      <c r="A131">
        <f>'Arrests Epi Report'!I4</f>
        <v>2012</v>
      </c>
      <c r="B131">
        <f>'Arrests Epi Report'!I5</f>
        <v>751</v>
      </c>
      <c r="C131" s="11">
        <f>'Arrests Epi Report'!P5</f>
        <v>431</v>
      </c>
      <c r="D131">
        <f>'Arrests Epi Report'!Q5</f>
        <v>351</v>
      </c>
    </row>
    <row r="132" spans="1:8" hidden="1" x14ac:dyDescent="0.25">
      <c r="A132">
        <f>'Arrests Epi Report'!J4</f>
        <v>2013</v>
      </c>
      <c r="B132">
        <f>'Arrests Epi Report'!J5</f>
        <v>726</v>
      </c>
      <c r="C132" s="11">
        <f>'Arrests Epi Report'!P5</f>
        <v>431</v>
      </c>
      <c r="D132">
        <f>'Arrests Epi Report'!Q5</f>
        <v>351</v>
      </c>
    </row>
    <row r="133" spans="1:8" hidden="1" x14ac:dyDescent="0.25">
      <c r="A133">
        <f>'Arrests Epi Report'!K4</f>
        <v>0</v>
      </c>
      <c r="B133">
        <f>'Arrests Epi Report'!K5</f>
        <v>0</v>
      </c>
      <c r="C133" s="11">
        <f>'Arrests Epi Report'!P5</f>
        <v>431</v>
      </c>
      <c r="D133">
        <f>'Arrests Epi Report'!Q5</f>
        <v>351</v>
      </c>
    </row>
    <row r="134" spans="1:8" hidden="1" x14ac:dyDescent="0.25">
      <c r="A134">
        <f>'Arrests Epi Report'!L4</f>
        <v>0</v>
      </c>
      <c r="B134">
        <f>'Arrests Epi Report'!L5</f>
        <v>0</v>
      </c>
      <c r="C134" s="11">
        <f>'Arrests Epi Report'!P5</f>
        <v>431</v>
      </c>
      <c r="D134">
        <f>'Arrests Epi Report'!Q5</f>
        <v>351</v>
      </c>
    </row>
    <row r="135" spans="1:8" hidden="1" x14ac:dyDescent="0.25">
      <c r="A135">
        <f>'Arrests Epi Report'!M4</f>
        <v>0</v>
      </c>
      <c r="B135">
        <f>'Arrests Epi Report'!M5</f>
        <v>0</v>
      </c>
      <c r="C135" s="11">
        <f>'Arrests Epi Report'!P5</f>
        <v>431</v>
      </c>
      <c r="D135">
        <f>'Arrests Epi Report'!Q5</f>
        <v>351</v>
      </c>
    </row>
    <row r="136" spans="1:8" x14ac:dyDescent="0.25">
      <c r="A136">
        <f>'Arrests Epi Report'!N4</f>
        <v>2014</v>
      </c>
      <c r="B136">
        <f>'Arrests Epi Report'!N5</f>
        <v>604</v>
      </c>
      <c r="C136" s="11">
        <f>'Arrests Epi Report'!P5</f>
        <v>431</v>
      </c>
      <c r="D136">
        <f>'Arrests Epi Report'!Q5</f>
        <v>351</v>
      </c>
    </row>
    <row r="137" spans="1:8" x14ac:dyDescent="0.25">
      <c r="A137" s="7"/>
      <c r="B137" s="7"/>
      <c r="C137" s="11">
        <f>'Arrests Epi Report'!P5</f>
        <v>431</v>
      </c>
      <c r="D137">
        <f>'Arrests Epi Report'!Q5</f>
        <v>351</v>
      </c>
    </row>
    <row r="138" spans="1:8" x14ac:dyDescent="0.25">
      <c r="A138" t="s">
        <v>117</v>
      </c>
    </row>
    <row r="139" spans="1:8" ht="30" x14ac:dyDescent="0.25">
      <c r="B139" s="9" t="s">
        <v>54</v>
      </c>
      <c r="C139" s="10">
        <f>B136/C136</f>
        <v>1.4013921113689096</v>
      </c>
    </row>
    <row r="140" spans="1:8" ht="15" customHeight="1" x14ac:dyDescent="0.25">
      <c r="B140" s="9" t="s">
        <v>55</v>
      </c>
      <c r="C140" s="10">
        <f>B136/D136</f>
        <v>1.7207977207977208</v>
      </c>
      <c r="D140" s="57"/>
    </row>
    <row r="141" spans="1:8" ht="39" customHeight="1" x14ac:dyDescent="0.25">
      <c r="A141" s="200" t="s">
        <v>118</v>
      </c>
      <c r="B141" s="200"/>
      <c r="C141" s="200"/>
      <c r="D141" s="200"/>
      <c r="E141" s="200"/>
      <c r="F141" s="200"/>
      <c r="G141" s="200"/>
      <c r="H141" s="200"/>
    </row>
    <row r="143" spans="1:8" x14ac:dyDescent="0.25">
      <c r="A143" s="3" t="str">
        <f>'Arrests Epi Report'!A6</f>
        <v>Liquor Law Arrests</v>
      </c>
    </row>
    <row r="144" spans="1:8" x14ac:dyDescent="0.25">
      <c r="A144" s="12" t="s">
        <v>53</v>
      </c>
      <c r="B144" s="12" t="s">
        <v>50</v>
      </c>
      <c r="C144" t="str">
        <f>'Arrests Epi Report'!P4</f>
        <v xml:space="preserve">State Average 2014  </v>
      </c>
      <c r="D144" t="str">
        <f>'Arrests Epi Report'!Q4</f>
        <v>US Average 2014</v>
      </c>
    </row>
    <row r="145" spans="1:4" x14ac:dyDescent="0.25">
      <c r="A145" s="7"/>
      <c r="B145" s="7"/>
      <c r="C145">
        <f>'Arrests Epi Report'!P6</f>
        <v>300</v>
      </c>
      <c r="D145">
        <f>'Arrests Epi Report'!Q6</f>
        <v>101</v>
      </c>
    </row>
    <row r="146" spans="1:4" x14ac:dyDescent="0.25">
      <c r="A146" s="12">
        <f>'Arrests Epi Report'!B4</f>
        <v>2005</v>
      </c>
      <c r="B146" s="12">
        <f>'Arrests Epi Report'!B6</f>
        <v>1131</v>
      </c>
      <c r="C146">
        <f>'Arrests Epi Report'!P6</f>
        <v>300</v>
      </c>
      <c r="D146">
        <f>'Arrests Epi Report'!Q6</f>
        <v>101</v>
      </c>
    </row>
    <row r="147" spans="1:4" x14ac:dyDescent="0.25">
      <c r="A147" s="12">
        <f>'Arrests Epi Report'!C4</f>
        <v>2006</v>
      </c>
      <c r="B147" s="62">
        <f>'Arrests Epi Report'!C6</f>
        <v>927</v>
      </c>
      <c r="C147">
        <f>'Arrests Epi Report'!P6</f>
        <v>300</v>
      </c>
      <c r="D147">
        <f>'Arrests Epi Report'!Q6</f>
        <v>101</v>
      </c>
    </row>
    <row r="148" spans="1:4" x14ac:dyDescent="0.25">
      <c r="A148" s="12">
        <f>'Arrests Epi Report'!D4</f>
        <v>2007</v>
      </c>
      <c r="B148" s="62">
        <f>'Arrests Epi Report'!D6</f>
        <v>745</v>
      </c>
      <c r="C148">
        <f>'Arrests Epi Report'!P6</f>
        <v>300</v>
      </c>
      <c r="D148">
        <f>'Arrests Epi Report'!Q6</f>
        <v>101</v>
      </c>
    </row>
    <row r="149" spans="1:4" x14ac:dyDescent="0.25">
      <c r="A149" s="12">
        <f>'Arrests Epi Report'!E4</f>
        <v>2008</v>
      </c>
      <c r="B149" s="62">
        <f>'Arrests Epi Report'!E6</f>
        <v>839</v>
      </c>
      <c r="C149">
        <f>'Arrests Epi Report'!P6</f>
        <v>300</v>
      </c>
      <c r="D149">
        <f>'Arrests Epi Report'!Q6</f>
        <v>101</v>
      </c>
    </row>
    <row r="150" spans="1:4" x14ac:dyDescent="0.25">
      <c r="A150" s="12">
        <f>'Arrests Epi Report'!F4</f>
        <v>2009</v>
      </c>
      <c r="B150" s="62">
        <f>'Arrests Epi Report'!F6</f>
        <v>601</v>
      </c>
      <c r="C150">
        <f>'Arrests Epi Report'!P6</f>
        <v>300</v>
      </c>
      <c r="D150">
        <f>'Arrests Epi Report'!Q6</f>
        <v>101</v>
      </c>
    </row>
    <row r="151" spans="1:4" x14ac:dyDescent="0.25">
      <c r="A151" s="12">
        <f>'Arrests Epi Report'!G4</f>
        <v>2010</v>
      </c>
      <c r="B151" s="62">
        <f>'Arrests Epi Report'!G6</f>
        <v>623</v>
      </c>
      <c r="C151">
        <f>'Arrests Epi Report'!P6</f>
        <v>300</v>
      </c>
      <c r="D151">
        <f>'Arrests Epi Report'!Q6</f>
        <v>101</v>
      </c>
    </row>
    <row r="152" spans="1:4" x14ac:dyDescent="0.25">
      <c r="A152">
        <f>'Arrests Epi Report'!H4</f>
        <v>2011</v>
      </c>
      <c r="B152" s="11">
        <f>'Arrests Epi Report'!H6</f>
        <v>591</v>
      </c>
      <c r="C152">
        <f>'Arrests Epi Report'!P6</f>
        <v>300</v>
      </c>
      <c r="D152">
        <f>'Arrests Epi Report'!Q6</f>
        <v>101</v>
      </c>
    </row>
    <row r="153" spans="1:4" hidden="1" x14ac:dyDescent="0.25">
      <c r="A153">
        <f>'Arrests Epi Report'!I4</f>
        <v>2012</v>
      </c>
      <c r="B153" s="11">
        <f>'Arrests Epi Report'!I6</f>
        <v>568</v>
      </c>
      <c r="C153">
        <f>'Arrests Epi Report'!P6</f>
        <v>300</v>
      </c>
      <c r="D153">
        <f>'Arrests Epi Report'!Q6</f>
        <v>101</v>
      </c>
    </row>
    <row r="154" spans="1:4" hidden="1" x14ac:dyDescent="0.25">
      <c r="A154">
        <f>'Arrests Epi Report'!J4</f>
        <v>2013</v>
      </c>
      <c r="B154" s="11">
        <f>'Arrests Epi Report'!J6</f>
        <v>344</v>
      </c>
      <c r="C154">
        <f>'Arrests Epi Report'!P6</f>
        <v>300</v>
      </c>
      <c r="D154">
        <f>'Arrests Epi Report'!Q6</f>
        <v>101</v>
      </c>
    </row>
    <row r="155" spans="1:4" hidden="1" x14ac:dyDescent="0.25">
      <c r="A155">
        <f>'Arrests Epi Report'!K4</f>
        <v>0</v>
      </c>
      <c r="B155" s="11">
        <f>'Arrests Epi Report'!K6</f>
        <v>0</v>
      </c>
      <c r="C155">
        <f>'Arrests Epi Report'!P6</f>
        <v>300</v>
      </c>
      <c r="D155">
        <f>'Arrests Epi Report'!Q6</f>
        <v>101</v>
      </c>
    </row>
    <row r="156" spans="1:4" hidden="1" x14ac:dyDescent="0.25">
      <c r="A156">
        <f>'Arrests Epi Report'!L4</f>
        <v>0</v>
      </c>
      <c r="B156" s="11">
        <f>'Arrests Epi Report'!L6</f>
        <v>0</v>
      </c>
      <c r="C156">
        <f>'Arrests Epi Report'!P6</f>
        <v>300</v>
      </c>
      <c r="D156">
        <f>'Arrests Epi Report'!Q6</f>
        <v>101</v>
      </c>
    </row>
    <row r="157" spans="1:4" hidden="1" x14ac:dyDescent="0.25">
      <c r="A157">
        <f>'Arrests Epi Report'!M4</f>
        <v>0</v>
      </c>
      <c r="B157" s="11">
        <f>'Arrests Epi Report'!M6</f>
        <v>0</v>
      </c>
      <c r="C157">
        <f>'Arrests Epi Report'!P6</f>
        <v>300</v>
      </c>
      <c r="D157">
        <f>'Arrests Epi Report'!Q6</f>
        <v>101</v>
      </c>
    </row>
    <row r="158" spans="1:4" x14ac:dyDescent="0.25">
      <c r="A158">
        <f>'Arrests Epi Report'!N4</f>
        <v>2014</v>
      </c>
      <c r="B158">
        <f>'Arrests Epi Report'!N6</f>
        <v>275</v>
      </c>
      <c r="C158">
        <f>'Arrests Epi Report'!P6</f>
        <v>300</v>
      </c>
      <c r="D158">
        <f>'Arrests Epi Report'!Q6</f>
        <v>101</v>
      </c>
    </row>
    <row r="159" spans="1:4" x14ac:dyDescent="0.25">
      <c r="A159" s="7"/>
      <c r="B159" s="7"/>
      <c r="C159">
        <f>'Arrests Epi Report'!P6</f>
        <v>300</v>
      </c>
      <c r="D159">
        <f>'Arrests Epi Report'!Q6</f>
        <v>101</v>
      </c>
    </row>
    <row r="160" spans="1:4" x14ac:dyDescent="0.25">
      <c r="A160" t="s">
        <v>117</v>
      </c>
    </row>
    <row r="161" spans="1:5" ht="30" x14ac:dyDescent="0.25">
      <c r="B161" s="9" t="s">
        <v>61</v>
      </c>
      <c r="C161" s="10">
        <f>B158/C158</f>
        <v>0.91666666666666663</v>
      </c>
    </row>
    <row r="162" spans="1:5" ht="30" x14ac:dyDescent="0.25">
      <c r="B162" s="9" t="s">
        <v>62</v>
      </c>
      <c r="C162" s="10">
        <f>B158/D158</f>
        <v>2.722772277227723</v>
      </c>
    </row>
    <row r="163" spans="1:5" ht="15" customHeight="1" x14ac:dyDescent="0.25">
      <c r="D163" s="57"/>
    </row>
    <row r="164" spans="1:5" ht="38.25" customHeight="1" x14ac:dyDescent="0.25">
      <c r="A164" s="200" t="s">
        <v>57</v>
      </c>
      <c r="B164" s="200"/>
      <c r="C164" s="200"/>
      <c r="D164" s="200"/>
      <c r="E164" s="200"/>
    </row>
    <row r="165" spans="1:5" x14ac:dyDescent="0.25">
      <c r="A165" s="57"/>
      <c r="B165" s="57"/>
      <c r="C165" s="57"/>
    </row>
    <row r="168" spans="1:5" x14ac:dyDescent="0.25">
      <c r="A168" s="3" t="s">
        <v>91</v>
      </c>
    </row>
    <row r="169" spans="1:5" x14ac:dyDescent="0.25">
      <c r="A169" t="s">
        <v>53</v>
      </c>
      <c r="B169" t="s">
        <v>50</v>
      </c>
      <c r="C169" t="str">
        <f>'Hospitalizations Epi Report'!T3</f>
        <v>State Average '13-'14</v>
      </c>
    </row>
    <row r="170" spans="1:5" x14ac:dyDescent="0.25">
      <c r="A170" s="7"/>
      <c r="B170" s="7"/>
      <c r="C170">
        <f>'Hospitalizations Epi Report'!T4</f>
        <v>807</v>
      </c>
    </row>
    <row r="171" spans="1:5" x14ac:dyDescent="0.25">
      <c r="A171" s="12" t="str">
        <f>'Hospitalizations Epi Report'!F3</f>
        <v>'04-'05</v>
      </c>
      <c r="B171" s="12">
        <f>'Hospitalizations Epi Report'!F4</f>
        <v>854</v>
      </c>
      <c r="C171">
        <f>'Hospitalizations Epi Report'!T4</f>
        <v>807</v>
      </c>
    </row>
    <row r="172" spans="1:5" x14ac:dyDescent="0.25">
      <c r="A172" s="12" t="str">
        <f>'Hospitalizations Epi Report'!G3</f>
        <v>'05-'06</v>
      </c>
      <c r="B172" s="12">
        <f>'Hospitalizations Epi Report'!G4</f>
        <v>886</v>
      </c>
      <c r="C172">
        <f>'Hospitalizations Epi Report'!T4</f>
        <v>807</v>
      </c>
    </row>
    <row r="173" spans="1:5" x14ac:dyDescent="0.25">
      <c r="A173" s="12" t="str">
        <f>'Hospitalizations Epi Report'!H3</f>
        <v>'06-'07</v>
      </c>
      <c r="B173" s="12">
        <f>'Hospitalizations Epi Report'!H4</f>
        <v>867</v>
      </c>
      <c r="C173">
        <f>'Hospitalizations Epi Report'!T4</f>
        <v>807</v>
      </c>
    </row>
    <row r="174" spans="1:5" x14ac:dyDescent="0.25">
      <c r="A174" s="12" t="str">
        <f>'Hospitalizations Epi Report'!I3</f>
        <v>'07-'08</v>
      </c>
      <c r="B174" s="62">
        <f>'Hospitalizations Epi Report'!I4</f>
        <v>891</v>
      </c>
      <c r="C174">
        <f>'Hospitalizations Epi Report'!T4</f>
        <v>807</v>
      </c>
    </row>
    <row r="175" spans="1:5" x14ac:dyDescent="0.25">
      <c r="A175" s="12" t="str">
        <f>'Hospitalizations Epi Report'!J3</f>
        <v>'08-'09</v>
      </c>
      <c r="B175" s="62">
        <f>'Hospitalizations Epi Report'!J4</f>
        <v>950</v>
      </c>
      <c r="C175">
        <f>'Hospitalizations Epi Report'!T4</f>
        <v>807</v>
      </c>
    </row>
    <row r="176" spans="1:5" x14ac:dyDescent="0.25">
      <c r="A176" s="12" t="str">
        <f>'Hospitalizations Epi Report'!K3</f>
        <v>'09-'10</v>
      </c>
      <c r="B176" s="62">
        <f>'Hospitalizations Epi Report'!K4</f>
        <v>944</v>
      </c>
      <c r="C176">
        <f>'Hospitalizations Epi Report'!T4</f>
        <v>807</v>
      </c>
    </row>
    <row r="177" spans="1:4" x14ac:dyDescent="0.25">
      <c r="A177" t="str">
        <f>'Hospitalizations Epi Report'!L3</f>
        <v>'10-'11</v>
      </c>
      <c r="B177">
        <f>'Hospitalizations Epi Report'!L4</f>
        <v>973</v>
      </c>
      <c r="C177">
        <f>'Hospitalizations Epi Report'!T4</f>
        <v>807</v>
      </c>
    </row>
    <row r="178" spans="1:4" hidden="1" x14ac:dyDescent="0.25">
      <c r="A178" t="str">
        <f>'Hospitalizations Epi Report'!M3</f>
        <v>'11-'12</v>
      </c>
      <c r="B178">
        <f>'Hospitalizations Epi Report'!M4</f>
        <v>1056</v>
      </c>
      <c r="C178">
        <f>'Hospitalizations Epi Report'!T4</f>
        <v>807</v>
      </c>
    </row>
    <row r="179" spans="1:4" hidden="1" x14ac:dyDescent="0.25">
      <c r="A179" t="str">
        <f>'Hospitalizations Epi Report'!N3</f>
        <v>'12-'13</v>
      </c>
      <c r="B179">
        <f>'Hospitalizations Epi Report'!N4</f>
        <v>828</v>
      </c>
      <c r="C179">
        <f>'Hospitalizations Epi Report'!T4</f>
        <v>807</v>
      </c>
    </row>
    <row r="180" spans="1:4" hidden="1" x14ac:dyDescent="0.25">
      <c r="A180">
        <f>'Hospitalizations Epi Report'!O3</f>
        <v>0</v>
      </c>
      <c r="B180">
        <f>'Hospitalizations Epi Report'!O4</f>
        <v>0</v>
      </c>
      <c r="C180">
        <f>'Hospitalizations Epi Report'!T4</f>
        <v>807</v>
      </c>
    </row>
    <row r="181" spans="1:4" hidden="1" x14ac:dyDescent="0.25">
      <c r="A181">
        <f>'Hospitalizations Epi Report'!P3</f>
        <v>0</v>
      </c>
      <c r="B181">
        <f>'Hospitalizations Epi Report'!P4</f>
        <v>0</v>
      </c>
      <c r="C181">
        <f>'Hospitalizations Epi Report'!T4</f>
        <v>807</v>
      </c>
    </row>
    <row r="182" spans="1:4" hidden="1" x14ac:dyDescent="0.25">
      <c r="A182">
        <f>'Hospitalizations Epi Report'!Q3</f>
        <v>0</v>
      </c>
      <c r="B182">
        <f>'Hospitalizations Epi Report'!Q4</f>
        <v>0</v>
      </c>
      <c r="C182">
        <f>'Hospitalizations Epi Report'!T4</f>
        <v>807</v>
      </c>
    </row>
    <row r="183" spans="1:4" x14ac:dyDescent="0.25">
      <c r="A183" t="str">
        <f>'Hospitalizations Epi Report'!R3</f>
        <v>'13-'14</v>
      </c>
      <c r="B183">
        <f>'Hospitalizations Epi Report'!R4</f>
        <v>832</v>
      </c>
      <c r="C183">
        <f>'Hospitalizations Epi Report'!T4</f>
        <v>807</v>
      </c>
    </row>
    <row r="184" spans="1:4" x14ac:dyDescent="0.25">
      <c r="A184" s="7"/>
      <c r="B184" s="7"/>
      <c r="C184">
        <f>'Hospitalizations Epi Report'!T4</f>
        <v>807</v>
      </c>
    </row>
    <row r="188" spans="1:4" x14ac:dyDescent="0.25">
      <c r="A188" s="3" t="s">
        <v>121</v>
      </c>
    </row>
    <row r="189" spans="1:4" x14ac:dyDescent="0.25">
      <c r="B189" t="s">
        <v>85</v>
      </c>
      <c r="C189" s="11" t="str">
        <f>'Outlet Density'!AC7</f>
        <v>State Average 2013</v>
      </c>
      <c r="D189" s="11" t="str">
        <f>'Outlet Density'!AD7</f>
        <v>US Average 2013</v>
      </c>
    </row>
    <row r="190" spans="1:4" x14ac:dyDescent="0.25">
      <c r="A190" s="7"/>
      <c r="B190" s="7"/>
      <c r="C190" s="10">
        <f>'Outlet Density'!AC8</f>
        <v>1.4592618384401115</v>
      </c>
      <c r="D190" s="10">
        <f>'Outlet Density'!AD8</f>
        <v>1.0177828697850821</v>
      </c>
    </row>
    <row r="191" spans="1:4" x14ac:dyDescent="0.25">
      <c r="A191" s="11" t="str">
        <f>'Outlet Density'!$O$7</f>
        <v>2007-08</v>
      </c>
      <c r="B191" s="10">
        <f>'Outlet Density'!X8</f>
        <v>2.1945021945021943</v>
      </c>
      <c r="C191" s="10">
        <f>'Outlet Density'!AC8</f>
        <v>1.4592618384401115</v>
      </c>
      <c r="D191" s="10">
        <f>'Outlet Density'!AD8</f>
        <v>1.0177828697850821</v>
      </c>
    </row>
    <row r="192" spans="1:4" x14ac:dyDescent="0.25">
      <c r="A192" t="str">
        <f>'Outlet Density'!$P$7</f>
        <v>2011-12</v>
      </c>
      <c r="B192" s="10">
        <f>'Outlet Density'!Y8</f>
        <v>2.3883448770002387</v>
      </c>
      <c r="C192" s="10">
        <f>'Outlet Density'!AC8</f>
        <v>1.4592618384401115</v>
      </c>
      <c r="D192" s="10">
        <f>'Outlet Density'!AD8</f>
        <v>1.0177828697850821</v>
      </c>
    </row>
    <row r="193" spans="1:7" x14ac:dyDescent="0.25">
      <c r="A193" t="str">
        <f>'Outlet Density'!$Q$7</f>
        <v>2015-16</v>
      </c>
      <c r="B193" s="10">
        <f>'Outlet Density'!Z8</f>
        <v>2.2190062711046794</v>
      </c>
      <c r="C193" s="10">
        <f>'Outlet Density'!AC8</f>
        <v>1.4592618384401115</v>
      </c>
      <c r="D193" s="10">
        <f>'Outlet Density'!AD8</f>
        <v>1.0177828697850821</v>
      </c>
    </row>
    <row r="194" spans="1:7" hidden="1" x14ac:dyDescent="0.25">
      <c r="A194" t="str">
        <f>'Outlet Density'!$R$7</f>
        <v>2019-20</v>
      </c>
      <c r="B194" s="196" t="e">
        <f>'Outlet Density'!AA8</f>
        <v>#DIV/0!</v>
      </c>
      <c r="C194" s="10">
        <f>'Outlet Density'!AC8</f>
        <v>1.4592618384401115</v>
      </c>
      <c r="D194" s="10">
        <f>'Outlet Density'!AD8</f>
        <v>1.0177828697850821</v>
      </c>
    </row>
    <row r="195" spans="1:7" hidden="1" x14ac:dyDescent="0.25">
      <c r="A195" t="str">
        <f>'Outlet Density'!$S$7</f>
        <v>2023-24</v>
      </c>
      <c r="B195" s="196" t="e">
        <f>'Outlet Density'!AB8</f>
        <v>#DIV/0!</v>
      </c>
      <c r="C195" s="10">
        <f>'Outlet Density'!AC8</f>
        <v>1.4592618384401115</v>
      </c>
      <c r="D195" s="10">
        <f>'Outlet Density'!AD8</f>
        <v>1.0177828697850821</v>
      </c>
    </row>
    <row r="196" spans="1:7" x14ac:dyDescent="0.25">
      <c r="A196" s="7"/>
      <c r="B196" s="7"/>
      <c r="C196" s="10">
        <f>'Outlet Density'!AC8</f>
        <v>1.4592618384401115</v>
      </c>
      <c r="D196" s="10">
        <f>'Outlet Density'!AD8</f>
        <v>1.0177828697850821</v>
      </c>
    </row>
    <row r="197" spans="1:7" ht="16.5" customHeight="1" x14ac:dyDescent="0.25">
      <c r="A197" t="s">
        <v>86</v>
      </c>
    </row>
    <row r="198" spans="1:7" ht="63" customHeight="1" x14ac:dyDescent="0.25">
      <c r="B198" s="9" t="s">
        <v>87</v>
      </c>
      <c r="C198" s="10">
        <f>B193/C193</f>
        <v>1.5206361275620708</v>
      </c>
      <c r="D198" s="200" t="s">
        <v>119</v>
      </c>
      <c r="E198" s="200"/>
      <c r="F198" s="200"/>
      <c r="G198" s="200"/>
    </row>
    <row r="199" spans="1:7" ht="45" x14ac:dyDescent="0.25">
      <c r="B199" s="9" t="s">
        <v>88</v>
      </c>
      <c r="C199" s="10">
        <f>B193/D193</f>
        <v>2.180235428380958</v>
      </c>
    </row>
    <row r="202" spans="1:7" x14ac:dyDescent="0.25">
      <c r="A202" s="3" t="s">
        <v>63</v>
      </c>
    </row>
    <row r="203" spans="1:7" x14ac:dyDescent="0.25">
      <c r="B203" t="s">
        <v>64</v>
      </c>
      <c r="C203" t="s">
        <v>65</v>
      </c>
    </row>
    <row r="204" spans="1:7" x14ac:dyDescent="0.25">
      <c r="A204" t="s">
        <v>58</v>
      </c>
      <c r="B204" s="10">
        <f>C113</f>
        <v>1.4139344262295084</v>
      </c>
      <c r="C204" s="10">
        <f>C114</f>
        <v>2.0783132530120483</v>
      </c>
    </row>
    <row r="205" spans="1:7" x14ac:dyDescent="0.25">
      <c r="A205" t="s">
        <v>59</v>
      </c>
      <c r="B205" s="10">
        <f>C139</f>
        <v>1.4013921113689096</v>
      </c>
      <c r="C205" s="10">
        <f>C140</f>
        <v>1.7207977207977208</v>
      </c>
    </row>
    <row r="206" spans="1:7" x14ac:dyDescent="0.25">
      <c r="A206" t="s">
        <v>60</v>
      </c>
      <c r="B206" s="10">
        <f>C161</f>
        <v>0.91666666666666663</v>
      </c>
      <c r="C206" s="10">
        <f>C162</f>
        <v>2.722772277227723</v>
      </c>
    </row>
    <row r="207" spans="1:7" x14ac:dyDescent="0.25">
      <c r="A207" t="s">
        <v>89</v>
      </c>
      <c r="B207" s="10">
        <f>C198</f>
        <v>1.5206361275620708</v>
      </c>
      <c r="C207" s="10">
        <f>C199</f>
        <v>2.180235428380958</v>
      </c>
    </row>
  </sheetData>
  <mergeCells count="4">
    <mergeCell ref="A121:B121"/>
    <mergeCell ref="A164:E164"/>
    <mergeCell ref="D198:G198"/>
    <mergeCell ref="A141:H141"/>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2" id="{95670C3F-F7F7-47EF-B221-E2F7471948DD}">
            <x14:iconSet custom="1">
              <x14:cfvo type="percent">
                <xm:f>0</xm:f>
              </x14:cfvo>
              <x14:cfvo type="formula">
                <xm:f>$D$4</xm:f>
              </x14:cfvo>
              <x14:cfvo type="formula" gte="0">
                <xm:f>$D$4</xm:f>
              </x14:cfvo>
              <x14:cfIcon iconSet="4RedToBlack" iconId="3"/>
              <x14:cfIcon iconSet="NoIcons" iconId="0"/>
              <x14:cfIcon iconSet="NoIcons" iconId="0"/>
            </x14:iconSet>
          </x14:cfRule>
          <xm:sqref>H4:H11</xm:sqref>
        </x14:conditionalFormatting>
        <x14:conditionalFormatting xmlns:xm="http://schemas.microsoft.com/office/excel/2006/main">
          <x14:cfRule type="iconSet" priority="3" id="{74E621F5-99B2-48C0-BDCF-5DE3C5F4A31C}">
            <x14:iconSet custom="1">
              <x14:cfvo type="percent">
                <xm:f>0</xm:f>
              </x14:cfvo>
              <x14:cfvo type="formula">
                <xm:f>$D$4</xm:f>
              </x14:cfvo>
              <x14:cfvo type="formula" gte="0">
                <xm:f>$D$4</xm:f>
              </x14:cfvo>
              <x14:cfIcon iconSet="4RedToBlack" iconId="3"/>
              <x14:cfIcon iconSet="NoIcons" iconId="0"/>
              <x14:cfIcon iconSet="NoIcons" iconId="0"/>
            </x14:iconSet>
          </x14:cfRule>
          <xm:sqref>I4:I11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227"/>
  <sheetViews>
    <sheetView zoomScaleNormal="100" workbookViewId="0">
      <selection activeCell="R3" sqref="R3"/>
    </sheetView>
  </sheetViews>
  <sheetFormatPr defaultRowHeight="15" x14ac:dyDescent="0.25"/>
  <cols>
    <col min="1" max="1" width="30.140625" style="9" customWidth="1"/>
    <col min="2" max="2" width="11" customWidth="1"/>
    <col min="3" max="3" width="3" customWidth="1"/>
    <col min="4" max="4" width="13" customWidth="1"/>
    <col min="5" max="5" width="7.7109375" customWidth="1"/>
    <col min="6" max="8" width="5.7109375" customWidth="1"/>
    <col min="9" max="14" width="5.7109375" hidden="1" customWidth="1"/>
    <col min="15" max="15" width="5.7109375" customWidth="1"/>
    <col min="16" max="16" width="12.28515625" customWidth="1"/>
    <col min="17" max="17" width="12.28515625" hidden="1" customWidth="1"/>
    <col min="18" max="18" width="8.5703125" customWidth="1"/>
    <col min="19" max="19" width="8.140625" customWidth="1"/>
  </cols>
  <sheetData>
    <row r="1" spans="1:36" ht="24.75" customHeight="1" x14ac:dyDescent="0.25">
      <c r="A1" s="202" t="s">
        <v>110</v>
      </c>
      <c r="B1" s="203"/>
      <c r="C1" s="203"/>
      <c r="D1" s="203"/>
      <c r="E1" s="203"/>
      <c r="F1" s="203"/>
      <c r="G1" s="203"/>
      <c r="H1" s="203"/>
      <c r="I1" s="203"/>
      <c r="J1" s="203"/>
      <c r="K1" s="203"/>
      <c r="L1" s="203"/>
      <c r="M1" s="203"/>
      <c r="N1" s="203"/>
      <c r="O1" s="203"/>
      <c r="P1" s="203"/>
      <c r="Q1" s="203"/>
      <c r="R1" s="203"/>
      <c r="S1" s="203"/>
      <c r="T1" s="16"/>
      <c r="U1" s="16"/>
      <c r="V1" s="16"/>
      <c r="W1" s="16"/>
      <c r="X1" s="16"/>
      <c r="Y1" s="16"/>
      <c r="Z1" s="16"/>
      <c r="AA1" s="16"/>
      <c r="AB1" s="16"/>
      <c r="AC1" s="16"/>
      <c r="AD1" s="16"/>
      <c r="AE1" s="16"/>
      <c r="AF1" s="16"/>
    </row>
    <row r="2" spans="1:36" ht="18.75" customHeight="1" x14ac:dyDescent="0.25">
      <c r="A2" s="205"/>
      <c r="B2" s="205"/>
      <c r="C2" s="205"/>
      <c r="D2" s="205"/>
      <c r="E2" s="205"/>
      <c r="F2" s="205"/>
      <c r="G2" s="205"/>
      <c r="H2" s="205"/>
      <c r="I2" s="205"/>
      <c r="J2" s="205"/>
      <c r="K2" s="205"/>
      <c r="L2" s="205"/>
      <c r="M2" s="205"/>
      <c r="N2" s="205"/>
      <c r="O2" s="205"/>
      <c r="P2" s="205"/>
      <c r="Q2" s="205"/>
      <c r="R2" s="205"/>
      <c r="S2" s="205"/>
    </row>
    <row r="3" spans="1:36" ht="84.75" customHeight="1" x14ac:dyDescent="0.3">
      <c r="A3" s="33"/>
      <c r="B3" s="204" t="s">
        <v>0</v>
      </c>
      <c r="C3" s="204"/>
      <c r="D3" s="106" t="s">
        <v>1</v>
      </c>
      <c r="E3" s="107" t="s">
        <v>69</v>
      </c>
      <c r="F3" s="106">
        <v>2009</v>
      </c>
      <c r="G3" s="106">
        <v>2011</v>
      </c>
      <c r="H3" s="106">
        <v>2013</v>
      </c>
      <c r="I3" s="106"/>
      <c r="J3" s="106"/>
      <c r="K3" s="106"/>
      <c r="L3" s="106"/>
      <c r="M3" s="106"/>
      <c r="N3" s="106"/>
      <c r="O3" s="106">
        <v>2015</v>
      </c>
      <c r="P3" s="106" t="s">
        <v>124</v>
      </c>
      <c r="Q3" s="107" t="s">
        <v>77</v>
      </c>
      <c r="R3" s="107" t="s">
        <v>75</v>
      </c>
      <c r="S3" s="107" t="s">
        <v>76</v>
      </c>
      <c r="T3" s="21"/>
      <c r="U3" s="12"/>
      <c r="V3" s="12"/>
      <c r="W3" s="12"/>
      <c r="X3" s="12"/>
      <c r="Y3" s="12"/>
      <c r="Z3" s="12"/>
      <c r="AA3" s="12"/>
      <c r="AB3" s="12"/>
      <c r="AC3" s="12"/>
      <c r="AD3" s="12"/>
      <c r="AE3" s="12"/>
      <c r="AF3" s="12"/>
      <c r="AG3" s="12"/>
      <c r="AH3" s="12"/>
      <c r="AI3" s="12"/>
      <c r="AJ3" s="12"/>
    </row>
    <row r="4" spans="1:36" s="2" customFormat="1" ht="39.950000000000003" customHeight="1" x14ac:dyDescent="0.3">
      <c r="A4" s="105" t="s">
        <v>9</v>
      </c>
      <c r="B4" s="108" t="s">
        <v>3</v>
      </c>
      <c r="C4" s="109">
        <v>30</v>
      </c>
      <c r="D4" s="110" t="s">
        <v>4</v>
      </c>
      <c r="E4" s="109">
        <f t="shared" ref="E4:E10" si="0">O4</f>
        <v>31</v>
      </c>
      <c r="F4" s="109">
        <v>25</v>
      </c>
      <c r="G4" s="109">
        <v>46</v>
      </c>
      <c r="H4" s="109">
        <v>32</v>
      </c>
      <c r="I4" s="109"/>
      <c r="J4" s="109"/>
      <c r="K4" s="109"/>
      <c r="L4" s="109"/>
      <c r="M4" s="109"/>
      <c r="N4" s="109"/>
      <c r="O4" s="109">
        <v>31</v>
      </c>
      <c r="P4" s="109"/>
      <c r="Q4" s="109">
        <v>32</v>
      </c>
      <c r="R4" s="109">
        <v>32.700000000000003</v>
      </c>
      <c r="S4" s="111">
        <v>34.9</v>
      </c>
      <c r="T4" s="6"/>
      <c r="U4" s="63"/>
      <c r="V4" s="63"/>
      <c r="W4" s="63"/>
      <c r="X4" s="63"/>
      <c r="Y4" s="63"/>
      <c r="Z4" s="63"/>
      <c r="AA4" s="63"/>
      <c r="AB4" s="63"/>
      <c r="AC4" s="63"/>
      <c r="AD4" s="63"/>
      <c r="AE4" s="63"/>
      <c r="AF4" s="63"/>
      <c r="AG4" s="63"/>
      <c r="AH4" s="63"/>
      <c r="AI4" s="63"/>
      <c r="AJ4" s="63"/>
    </row>
    <row r="5" spans="1:36" s="2" customFormat="1" ht="39.950000000000003" customHeight="1" x14ac:dyDescent="0.3">
      <c r="A5" s="105" t="s">
        <v>8</v>
      </c>
      <c r="B5" s="108" t="s">
        <v>3</v>
      </c>
      <c r="C5" s="109">
        <v>63</v>
      </c>
      <c r="D5" s="110" t="s">
        <v>4</v>
      </c>
      <c r="E5" s="109">
        <f t="shared" si="0"/>
        <v>63</v>
      </c>
      <c r="F5" s="109">
        <v>67</v>
      </c>
      <c r="G5" s="109">
        <v>65</v>
      </c>
      <c r="H5" s="109">
        <v>60</v>
      </c>
      <c r="I5" s="109"/>
      <c r="J5" s="109"/>
      <c r="K5" s="109"/>
      <c r="L5" s="109"/>
      <c r="M5" s="109"/>
      <c r="N5" s="109"/>
      <c r="O5" s="109">
        <v>63</v>
      </c>
      <c r="P5" s="109"/>
      <c r="Q5" s="109">
        <v>60</v>
      </c>
      <c r="R5" s="109">
        <v>65.900000000000006</v>
      </c>
      <c r="S5" s="111">
        <v>66.2</v>
      </c>
      <c r="T5" s="6"/>
    </row>
    <row r="6" spans="1:36" s="2" customFormat="1" ht="39.950000000000003" customHeight="1" x14ac:dyDescent="0.3">
      <c r="A6" s="105" t="s">
        <v>7</v>
      </c>
      <c r="B6" s="108" t="s">
        <v>3</v>
      </c>
      <c r="C6" s="109">
        <v>15</v>
      </c>
      <c r="D6" s="110" t="s">
        <v>4</v>
      </c>
      <c r="E6" s="109">
        <f t="shared" si="0"/>
        <v>15</v>
      </c>
      <c r="F6" s="109">
        <v>20</v>
      </c>
      <c r="G6" s="109">
        <v>18</v>
      </c>
      <c r="H6" s="109">
        <v>17</v>
      </c>
      <c r="I6" s="109"/>
      <c r="J6" s="109"/>
      <c r="K6" s="109"/>
      <c r="L6" s="109"/>
      <c r="M6" s="109"/>
      <c r="N6" s="109"/>
      <c r="O6" s="109">
        <v>15</v>
      </c>
      <c r="P6" s="109"/>
      <c r="Q6" s="109">
        <v>17</v>
      </c>
      <c r="R6" s="109">
        <v>14.6</v>
      </c>
      <c r="S6" s="111">
        <v>18.600000000000001</v>
      </c>
      <c r="T6" s="6"/>
    </row>
    <row r="7" spans="1:36" s="2" customFormat="1" ht="39.950000000000003" customHeight="1" x14ac:dyDescent="0.3">
      <c r="A7" s="105" t="s">
        <v>18</v>
      </c>
      <c r="B7" s="108" t="s">
        <v>3</v>
      </c>
      <c r="C7" s="109">
        <v>18</v>
      </c>
      <c r="D7" s="110" t="s">
        <v>4</v>
      </c>
      <c r="E7" s="109">
        <f t="shared" si="0"/>
        <v>21</v>
      </c>
      <c r="F7" s="109">
        <v>20</v>
      </c>
      <c r="G7" s="109">
        <v>23</v>
      </c>
      <c r="H7" s="109">
        <v>20</v>
      </c>
      <c r="I7" s="109"/>
      <c r="J7" s="109"/>
      <c r="K7" s="109"/>
      <c r="L7" s="109"/>
      <c r="M7" s="109"/>
      <c r="N7" s="109"/>
      <c r="O7" s="109">
        <v>21</v>
      </c>
      <c r="P7" s="109"/>
      <c r="Q7" s="109">
        <v>20</v>
      </c>
      <c r="R7" s="109">
        <v>18.399999999999999</v>
      </c>
      <c r="S7" s="111">
        <v>20.8</v>
      </c>
      <c r="T7" s="6"/>
    </row>
    <row r="8" spans="1:36" s="2" customFormat="1" ht="39.950000000000003" customHeight="1" x14ac:dyDescent="0.3">
      <c r="A8" s="105" t="s">
        <v>66</v>
      </c>
      <c r="B8" s="108" t="s">
        <v>5</v>
      </c>
      <c r="C8" s="109">
        <v>80</v>
      </c>
      <c r="D8" s="110" t="s">
        <v>4</v>
      </c>
      <c r="E8" s="109">
        <f t="shared" si="0"/>
        <v>75</v>
      </c>
      <c r="F8" s="109">
        <v>57</v>
      </c>
      <c r="G8" s="109">
        <v>66</v>
      </c>
      <c r="H8" s="109">
        <v>73</v>
      </c>
      <c r="I8" s="109"/>
      <c r="J8" s="109"/>
      <c r="K8" s="109"/>
      <c r="L8" s="109"/>
      <c r="M8" s="109"/>
      <c r="N8" s="109"/>
      <c r="O8" s="109">
        <v>75</v>
      </c>
      <c r="P8" s="109"/>
      <c r="Q8" s="109">
        <v>73</v>
      </c>
      <c r="R8" s="112" t="s">
        <v>42</v>
      </c>
      <c r="S8" s="113" t="s">
        <v>42</v>
      </c>
      <c r="T8" s="6"/>
    </row>
    <row r="9" spans="1:36" ht="39.950000000000003" customHeight="1" x14ac:dyDescent="0.3">
      <c r="A9" s="105" t="s">
        <v>67</v>
      </c>
      <c r="B9" s="108" t="s">
        <v>3</v>
      </c>
      <c r="C9" s="109">
        <v>20</v>
      </c>
      <c r="D9" s="110" t="s">
        <v>4</v>
      </c>
      <c r="E9" s="109">
        <f t="shared" si="0"/>
        <v>22</v>
      </c>
      <c r="F9" s="109">
        <v>34</v>
      </c>
      <c r="G9" s="109">
        <v>35</v>
      </c>
      <c r="H9" s="109">
        <v>25</v>
      </c>
      <c r="I9" s="109"/>
      <c r="J9" s="109"/>
      <c r="K9" s="109"/>
      <c r="L9" s="109"/>
      <c r="M9" s="109"/>
      <c r="N9" s="109"/>
      <c r="O9" s="109">
        <v>22</v>
      </c>
      <c r="P9" s="109"/>
      <c r="Q9" s="109">
        <v>25</v>
      </c>
      <c r="R9" s="112" t="s">
        <v>42</v>
      </c>
      <c r="S9" s="113" t="s">
        <v>42</v>
      </c>
      <c r="T9" s="5"/>
    </row>
    <row r="10" spans="1:36" ht="39.950000000000003" customHeight="1" x14ac:dyDescent="0.3">
      <c r="A10" s="105" t="s">
        <v>68</v>
      </c>
      <c r="B10" s="108" t="s">
        <v>3</v>
      </c>
      <c r="C10" s="109">
        <v>5</v>
      </c>
      <c r="D10" s="110" t="s">
        <v>4</v>
      </c>
      <c r="E10" s="109">
        <f t="shared" si="0"/>
        <v>6</v>
      </c>
      <c r="F10" s="109">
        <v>5</v>
      </c>
      <c r="G10" s="109">
        <v>7</v>
      </c>
      <c r="H10" s="109">
        <v>5</v>
      </c>
      <c r="I10" s="109"/>
      <c r="J10" s="109"/>
      <c r="K10" s="109"/>
      <c r="L10" s="109"/>
      <c r="M10" s="109"/>
      <c r="N10" s="109"/>
      <c r="O10" s="109">
        <v>6</v>
      </c>
      <c r="P10" s="109"/>
      <c r="Q10" s="109">
        <v>5</v>
      </c>
      <c r="R10" s="112" t="s">
        <v>42</v>
      </c>
      <c r="S10" s="113" t="s">
        <v>42</v>
      </c>
      <c r="T10" s="5"/>
    </row>
    <row r="11" spans="1:36" ht="39.950000000000003" customHeight="1" x14ac:dyDescent="0.3">
      <c r="A11" s="26"/>
      <c r="B11" s="27"/>
      <c r="C11" s="28"/>
      <c r="D11" s="29"/>
      <c r="E11" s="28"/>
      <c r="F11" s="30"/>
      <c r="G11" s="30"/>
      <c r="H11" s="30"/>
      <c r="I11" s="30"/>
      <c r="J11" s="30"/>
      <c r="K11" s="30"/>
      <c r="L11" s="30"/>
      <c r="M11" s="30"/>
      <c r="N11" s="30"/>
      <c r="O11" s="30"/>
      <c r="P11" s="30"/>
      <c r="Q11" s="30"/>
      <c r="R11" s="31"/>
      <c r="S11" s="31"/>
      <c r="T11" s="5"/>
    </row>
    <row r="12" spans="1:36" ht="20.100000000000001" customHeight="1" x14ac:dyDescent="0.3">
      <c r="A12" s="201"/>
      <c r="B12" s="201"/>
      <c r="C12" s="201"/>
      <c r="D12" s="201"/>
      <c r="E12" s="28"/>
      <c r="F12" s="30"/>
      <c r="G12" s="30"/>
      <c r="H12" s="30"/>
      <c r="I12" s="30"/>
      <c r="J12" s="30"/>
      <c r="K12" s="30"/>
      <c r="L12" s="30"/>
      <c r="M12" s="30"/>
      <c r="N12" s="30"/>
      <c r="O12" s="30"/>
      <c r="P12" s="30"/>
      <c r="Q12" s="30"/>
      <c r="R12" s="31"/>
      <c r="S12" s="31"/>
      <c r="T12" s="5"/>
    </row>
    <row r="13" spans="1:36" s="23" customFormat="1" ht="20.100000000000001" customHeight="1" x14ac:dyDescent="0.3">
      <c r="A13" s="201"/>
      <c r="B13" s="201"/>
      <c r="C13" s="201"/>
      <c r="D13" s="201"/>
      <c r="E13" s="28"/>
      <c r="F13" s="30"/>
      <c r="G13" s="30"/>
      <c r="H13" s="30"/>
      <c r="I13" s="30"/>
      <c r="J13" s="30"/>
      <c r="K13" s="30"/>
      <c r="L13" s="30"/>
      <c r="M13" s="30"/>
      <c r="N13" s="30"/>
      <c r="O13" s="30"/>
      <c r="P13" s="30"/>
      <c r="Q13" s="30"/>
      <c r="R13" s="31"/>
      <c r="S13" s="31"/>
      <c r="T13" s="22"/>
    </row>
    <row r="14" spans="1:36" s="23" customFormat="1" ht="20.100000000000001" customHeight="1" x14ac:dyDescent="0.3">
      <c r="A14" s="201"/>
      <c r="B14" s="201"/>
      <c r="C14" s="201"/>
      <c r="D14" s="201"/>
      <c r="E14" s="28"/>
      <c r="F14" s="32"/>
      <c r="G14" s="32"/>
      <c r="H14" s="32"/>
      <c r="I14" s="32"/>
      <c r="J14" s="32"/>
      <c r="K14" s="32"/>
      <c r="L14" s="32"/>
      <c r="M14" s="32"/>
      <c r="N14" s="32"/>
      <c r="O14" s="32"/>
      <c r="P14" s="32"/>
      <c r="Q14" s="32"/>
      <c r="R14" s="32"/>
      <c r="S14" s="32"/>
    </row>
    <row r="15" spans="1:36" s="23" customFormat="1" ht="20.100000000000001" customHeight="1" x14ac:dyDescent="0.3">
      <c r="A15" s="201"/>
      <c r="B15" s="201"/>
      <c r="C15" s="201"/>
      <c r="D15" s="201"/>
      <c r="E15" s="28"/>
      <c r="F15" s="32"/>
      <c r="G15" s="32"/>
      <c r="H15" s="32"/>
      <c r="I15" s="32"/>
      <c r="J15" s="32"/>
      <c r="K15" s="32"/>
      <c r="L15" s="32"/>
      <c r="M15" s="32"/>
      <c r="N15" s="32"/>
      <c r="O15" s="32"/>
      <c r="P15" s="32"/>
      <c r="Q15" s="32"/>
      <c r="R15" s="32"/>
      <c r="S15" s="32"/>
    </row>
    <row r="16" spans="1:36" s="16" customFormat="1" ht="30" customHeight="1" x14ac:dyDescent="0.25">
      <c r="A16" s="76"/>
      <c r="B16" s="76"/>
      <c r="C16" s="76"/>
      <c r="D16" s="76"/>
      <c r="E16" s="77"/>
      <c r="F16" s="25"/>
      <c r="G16" s="25"/>
      <c r="H16" s="25"/>
      <c r="I16" s="25"/>
      <c r="J16" s="25"/>
      <c r="K16" s="25"/>
      <c r="L16" s="25"/>
      <c r="M16" s="25"/>
      <c r="N16" s="25"/>
      <c r="O16" s="25"/>
      <c r="P16" s="25"/>
      <c r="Q16" s="25"/>
      <c r="R16" s="25"/>
      <c r="S16" s="25"/>
    </row>
    <row r="17" spans="1:5" s="16" customFormat="1" ht="30" customHeight="1" x14ac:dyDescent="0.25">
      <c r="A17" s="78"/>
      <c r="B17" s="78"/>
      <c r="C17" s="78"/>
      <c r="D17" s="78"/>
      <c r="E17" s="79"/>
    </row>
    <row r="18" spans="1:5" s="16" customFormat="1" x14ac:dyDescent="0.25">
      <c r="A18" s="80"/>
      <c r="C18" s="81"/>
      <c r="D18" s="81"/>
      <c r="E18" s="81"/>
    </row>
    <row r="19" spans="1:5" s="16" customFormat="1" x14ac:dyDescent="0.25">
      <c r="A19" s="80"/>
      <c r="C19" s="81"/>
      <c r="D19" s="81"/>
      <c r="E19" s="81"/>
    </row>
    <row r="20" spans="1:5" s="16" customFormat="1" x14ac:dyDescent="0.25">
      <c r="A20" s="80"/>
    </row>
    <row r="21" spans="1:5" s="16" customFormat="1" x14ac:dyDescent="0.25">
      <c r="A21" s="80"/>
    </row>
    <row r="22" spans="1:5" s="16" customFormat="1" x14ac:dyDescent="0.25">
      <c r="A22" s="80"/>
    </row>
    <row r="23" spans="1:5" s="16" customFormat="1" x14ac:dyDescent="0.25">
      <c r="A23" s="80"/>
    </row>
    <row r="24" spans="1:5" s="16" customFormat="1" x14ac:dyDescent="0.25">
      <c r="A24" s="80"/>
    </row>
    <row r="25" spans="1:5" s="16" customFormat="1" x14ac:dyDescent="0.25">
      <c r="A25" s="80"/>
    </row>
    <row r="26" spans="1:5" s="16" customFormat="1" x14ac:dyDescent="0.25">
      <c r="A26" s="80"/>
    </row>
    <row r="27" spans="1:5" s="16" customFormat="1" x14ac:dyDescent="0.25">
      <c r="A27" s="80"/>
    </row>
    <row r="28" spans="1:5" s="16" customFormat="1" x14ac:dyDescent="0.25">
      <c r="A28" s="80"/>
    </row>
    <row r="29" spans="1:5" s="16" customFormat="1" x14ac:dyDescent="0.25">
      <c r="A29" s="80"/>
    </row>
    <row r="30" spans="1:5" s="16" customFormat="1" x14ac:dyDescent="0.25">
      <c r="A30" s="80"/>
    </row>
    <row r="31" spans="1:5" s="16" customFormat="1" x14ac:dyDescent="0.25">
      <c r="A31" s="80"/>
    </row>
    <row r="32" spans="1:5" s="16" customFormat="1" x14ac:dyDescent="0.25">
      <c r="A32" s="80"/>
    </row>
    <row r="33" spans="1:1" s="16" customFormat="1" x14ac:dyDescent="0.25">
      <c r="A33" s="80"/>
    </row>
    <row r="34" spans="1:1" s="16" customFormat="1" x14ac:dyDescent="0.25">
      <c r="A34" s="80"/>
    </row>
    <row r="35" spans="1:1" s="16" customFormat="1" x14ac:dyDescent="0.25">
      <c r="A35" s="80"/>
    </row>
    <row r="36" spans="1:1" s="16" customFormat="1" x14ac:dyDescent="0.25">
      <c r="A36" s="80"/>
    </row>
    <row r="37" spans="1:1" s="16" customFormat="1" x14ac:dyDescent="0.25">
      <c r="A37" s="80"/>
    </row>
    <row r="38" spans="1:1" s="16" customFormat="1" x14ac:dyDescent="0.25">
      <c r="A38" s="80"/>
    </row>
    <row r="39" spans="1:1" s="16" customFormat="1" x14ac:dyDescent="0.25">
      <c r="A39" s="80"/>
    </row>
    <row r="40" spans="1:1" s="16" customFormat="1" x14ac:dyDescent="0.25">
      <c r="A40" s="80"/>
    </row>
    <row r="41" spans="1:1" s="16" customFormat="1" x14ac:dyDescent="0.25">
      <c r="A41" s="80"/>
    </row>
    <row r="42" spans="1:1" s="16" customFormat="1" x14ac:dyDescent="0.25">
      <c r="A42" s="80"/>
    </row>
    <row r="43" spans="1:1" s="16" customFormat="1" x14ac:dyDescent="0.25">
      <c r="A43" s="80"/>
    </row>
    <row r="44" spans="1:1" s="16" customFormat="1" x14ac:dyDescent="0.25">
      <c r="A44" s="80"/>
    </row>
    <row r="45" spans="1:1" s="16" customFormat="1" x14ac:dyDescent="0.25">
      <c r="A45" s="80"/>
    </row>
    <row r="46" spans="1:1" s="16" customFormat="1" x14ac:dyDescent="0.25">
      <c r="A46" s="80"/>
    </row>
    <row r="47" spans="1:1" s="16" customFormat="1" x14ac:dyDescent="0.25">
      <c r="A47" s="80"/>
    </row>
    <row r="48" spans="1:1" s="16" customFormat="1" x14ac:dyDescent="0.25">
      <c r="A48" s="80"/>
    </row>
    <row r="49" spans="1:1" s="16" customFormat="1" x14ac:dyDescent="0.25">
      <c r="A49" s="80"/>
    </row>
    <row r="50" spans="1:1" s="16" customFormat="1" x14ac:dyDescent="0.25">
      <c r="A50" s="80"/>
    </row>
    <row r="51" spans="1:1" s="16" customFormat="1" x14ac:dyDescent="0.25">
      <c r="A51" s="80"/>
    </row>
    <row r="52" spans="1:1" s="16" customFormat="1" x14ac:dyDescent="0.25">
      <c r="A52" s="80"/>
    </row>
    <row r="53" spans="1:1" s="16" customFormat="1" x14ac:dyDescent="0.25">
      <c r="A53" s="80"/>
    </row>
    <row r="54" spans="1:1" s="16" customFormat="1" x14ac:dyDescent="0.25">
      <c r="A54" s="80"/>
    </row>
    <row r="55" spans="1:1" s="16" customFormat="1" x14ac:dyDescent="0.25">
      <c r="A55" s="80"/>
    </row>
    <row r="56" spans="1:1" s="16" customFormat="1" x14ac:dyDescent="0.25">
      <c r="A56" s="80"/>
    </row>
    <row r="57" spans="1:1" s="16" customFormat="1" x14ac:dyDescent="0.25">
      <c r="A57" s="80"/>
    </row>
    <row r="58" spans="1:1" s="16" customFormat="1" x14ac:dyDescent="0.25">
      <c r="A58" s="80"/>
    </row>
    <row r="59" spans="1:1" s="16" customFormat="1" x14ac:dyDescent="0.25">
      <c r="A59" s="80"/>
    </row>
    <row r="60" spans="1:1" s="16" customFormat="1" x14ac:dyDescent="0.25">
      <c r="A60" s="80"/>
    </row>
    <row r="61" spans="1:1" s="16" customFormat="1" x14ac:dyDescent="0.25">
      <c r="A61" s="80"/>
    </row>
    <row r="62" spans="1:1" s="16" customFormat="1" x14ac:dyDescent="0.25">
      <c r="A62" s="80"/>
    </row>
    <row r="63" spans="1:1" s="16" customFormat="1" x14ac:dyDescent="0.25">
      <c r="A63" s="80"/>
    </row>
    <row r="64" spans="1:1" s="16" customFormat="1" x14ac:dyDescent="0.25">
      <c r="A64" s="80"/>
    </row>
    <row r="65" spans="1:1" s="16" customFormat="1" x14ac:dyDescent="0.25">
      <c r="A65" s="80"/>
    </row>
    <row r="66" spans="1:1" s="16" customFormat="1" x14ac:dyDescent="0.25">
      <c r="A66" s="80"/>
    </row>
    <row r="67" spans="1:1" s="16" customFormat="1" x14ac:dyDescent="0.25">
      <c r="A67" s="80"/>
    </row>
    <row r="68" spans="1:1" s="16" customFormat="1" x14ac:dyDescent="0.25">
      <c r="A68" s="80"/>
    </row>
    <row r="69" spans="1:1" s="16" customFormat="1" x14ac:dyDescent="0.25">
      <c r="A69" s="80"/>
    </row>
    <row r="70" spans="1:1" s="16" customFormat="1" x14ac:dyDescent="0.25">
      <c r="A70" s="80"/>
    </row>
    <row r="71" spans="1:1" s="16" customFormat="1" x14ac:dyDescent="0.25">
      <c r="A71" s="80"/>
    </row>
    <row r="72" spans="1:1" s="16" customFormat="1" x14ac:dyDescent="0.25">
      <c r="A72" s="80"/>
    </row>
    <row r="73" spans="1:1" s="16" customFormat="1" x14ac:dyDescent="0.25">
      <c r="A73" s="80"/>
    </row>
    <row r="74" spans="1:1" s="16" customFormat="1" x14ac:dyDescent="0.25">
      <c r="A74" s="80"/>
    </row>
    <row r="75" spans="1:1" s="16" customFormat="1" x14ac:dyDescent="0.25">
      <c r="A75" s="80"/>
    </row>
    <row r="76" spans="1:1" s="16" customFormat="1" x14ac:dyDescent="0.25">
      <c r="A76" s="80"/>
    </row>
    <row r="77" spans="1:1" s="16" customFormat="1" x14ac:dyDescent="0.25">
      <c r="A77" s="80"/>
    </row>
    <row r="78" spans="1:1" s="16" customFormat="1" x14ac:dyDescent="0.25">
      <c r="A78" s="80"/>
    </row>
    <row r="79" spans="1:1" s="16" customFormat="1" x14ac:dyDescent="0.25">
      <c r="A79" s="80"/>
    </row>
    <row r="80" spans="1:1" s="16" customFormat="1" x14ac:dyDescent="0.25">
      <c r="A80" s="80"/>
    </row>
    <row r="81" spans="1:1" s="16" customFormat="1" x14ac:dyDescent="0.25">
      <c r="A81" s="80"/>
    </row>
    <row r="82" spans="1:1" s="16" customFormat="1" x14ac:dyDescent="0.25">
      <c r="A82" s="80"/>
    </row>
    <row r="83" spans="1:1" s="16" customFormat="1" x14ac:dyDescent="0.25">
      <c r="A83" s="80"/>
    </row>
    <row r="84" spans="1:1" s="16" customFormat="1" x14ac:dyDescent="0.25">
      <c r="A84" s="80"/>
    </row>
    <row r="85" spans="1:1" s="16" customFormat="1" x14ac:dyDescent="0.25">
      <c r="A85" s="80"/>
    </row>
    <row r="86" spans="1:1" s="16" customFormat="1" x14ac:dyDescent="0.25">
      <c r="A86" s="80"/>
    </row>
    <row r="87" spans="1:1" s="16" customFormat="1" x14ac:dyDescent="0.25">
      <c r="A87" s="80"/>
    </row>
    <row r="88" spans="1:1" s="16" customFormat="1" x14ac:dyDescent="0.25">
      <c r="A88" s="80"/>
    </row>
    <row r="89" spans="1:1" s="16" customFormat="1" x14ac:dyDescent="0.25">
      <c r="A89" s="80"/>
    </row>
    <row r="90" spans="1:1" s="16" customFormat="1" x14ac:dyDescent="0.25">
      <c r="A90" s="80"/>
    </row>
    <row r="91" spans="1:1" s="16" customFormat="1" x14ac:dyDescent="0.25">
      <c r="A91" s="80"/>
    </row>
    <row r="92" spans="1:1" s="16" customFormat="1" x14ac:dyDescent="0.25">
      <c r="A92" s="80"/>
    </row>
    <row r="93" spans="1:1" s="16" customFormat="1" x14ac:dyDescent="0.25">
      <c r="A93" s="80"/>
    </row>
    <row r="94" spans="1:1" s="16" customFormat="1" x14ac:dyDescent="0.25">
      <c r="A94" s="80"/>
    </row>
    <row r="95" spans="1:1" s="16" customFormat="1" x14ac:dyDescent="0.25">
      <c r="A95" s="80"/>
    </row>
    <row r="96" spans="1:1" s="16" customFormat="1" x14ac:dyDescent="0.25">
      <c r="A96" s="80"/>
    </row>
    <row r="97" spans="1:1" s="16" customFormat="1" x14ac:dyDescent="0.25">
      <c r="A97" s="80"/>
    </row>
    <row r="98" spans="1:1" s="16" customFormat="1" x14ac:dyDescent="0.25">
      <c r="A98" s="80"/>
    </row>
    <row r="99" spans="1:1" s="16" customFormat="1" x14ac:dyDescent="0.25">
      <c r="A99" s="80"/>
    </row>
    <row r="100" spans="1:1" s="16" customFormat="1" x14ac:dyDescent="0.25">
      <c r="A100" s="80"/>
    </row>
    <row r="101" spans="1:1" s="16" customFormat="1" x14ac:dyDescent="0.25">
      <c r="A101" s="80"/>
    </row>
    <row r="102" spans="1:1" s="16" customFormat="1" x14ac:dyDescent="0.25">
      <c r="A102" s="80"/>
    </row>
    <row r="103" spans="1:1" s="16" customFormat="1" x14ac:dyDescent="0.25">
      <c r="A103" s="80"/>
    </row>
    <row r="104" spans="1:1" s="16" customFormat="1" x14ac:dyDescent="0.25">
      <c r="A104" s="80"/>
    </row>
    <row r="105" spans="1:1" s="16" customFormat="1" x14ac:dyDescent="0.25">
      <c r="A105" s="80"/>
    </row>
    <row r="106" spans="1:1" s="16" customFormat="1" x14ac:dyDescent="0.25">
      <c r="A106" s="80"/>
    </row>
    <row r="107" spans="1:1" s="16" customFormat="1" x14ac:dyDescent="0.25">
      <c r="A107" s="80"/>
    </row>
    <row r="108" spans="1:1" s="16" customFormat="1" x14ac:dyDescent="0.25">
      <c r="A108" s="80"/>
    </row>
    <row r="109" spans="1:1" s="16" customFormat="1" x14ac:dyDescent="0.25">
      <c r="A109" s="80"/>
    </row>
    <row r="110" spans="1:1" s="16" customFormat="1" x14ac:dyDescent="0.25">
      <c r="A110" s="80"/>
    </row>
    <row r="111" spans="1:1" s="16" customFormat="1" x14ac:dyDescent="0.25">
      <c r="A111" s="80"/>
    </row>
    <row r="112" spans="1:1" s="16" customFormat="1" x14ac:dyDescent="0.25">
      <c r="A112" s="80"/>
    </row>
    <row r="113" spans="1:1" s="16" customFormat="1" x14ac:dyDescent="0.25">
      <c r="A113" s="80"/>
    </row>
    <row r="114" spans="1:1" s="16" customFormat="1" x14ac:dyDescent="0.25">
      <c r="A114" s="80"/>
    </row>
    <row r="115" spans="1:1" s="16" customFormat="1" x14ac:dyDescent="0.25">
      <c r="A115" s="80"/>
    </row>
    <row r="116" spans="1:1" s="16" customFormat="1" x14ac:dyDescent="0.25">
      <c r="A116" s="80"/>
    </row>
    <row r="117" spans="1:1" s="16" customFormat="1" x14ac:dyDescent="0.25">
      <c r="A117" s="80"/>
    </row>
    <row r="118" spans="1:1" s="16" customFormat="1" x14ac:dyDescent="0.25">
      <c r="A118" s="80"/>
    </row>
    <row r="119" spans="1:1" s="16" customFormat="1" x14ac:dyDescent="0.25">
      <c r="A119" s="80"/>
    </row>
    <row r="120" spans="1:1" s="16" customFormat="1" x14ac:dyDescent="0.25">
      <c r="A120" s="80"/>
    </row>
    <row r="121" spans="1:1" s="16" customFormat="1" x14ac:dyDescent="0.25">
      <c r="A121" s="80"/>
    </row>
    <row r="122" spans="1:1" s="16" customFormat="1" x14ac:dyDescent="0.25">
      <c r="A122" s="80"/>
    </row>
    <row r="123" spans="1:1" s="16" customFormat="1" x14ac:dyDescent="0.25">
      <c r="A123" s="80"/>
    </row>
    <row r="124" spans="1:1" s="16" customFormat="1" x14ac:dyDescent="0.25">
      <c r="A124" s="80"/>
    </row>
    <row r="125" spans="1:1" s="16" customFormat="1" x14ac:dyDescent="0.25">
      <c r="A125" s="80"/>
    </row>
    <row r="126" spans="1:1" s="16" customFormat="1" x14ac:dyDescent="0.25">
      <c r="A126" s="80"/>
    </row>
    <row r="127" spans="1:1" s="16" customFormat="1" x14ac:dyDescent="0.25">
      <c r="A127" s="80"/>
    </row>
    <row r="128" spans="1:1" s="16" customFormat="1" x14ac:dyDescent="0.25">
      <c r="A128" s="80"/>
    </row>
    <row r="129" spans="1:1" s="16" customFormat="1" x14ac:dyDescent="0.25">
      <c r="A129" s="80"/>
    </row>
    <row r="130" spans="1:1" s="16" customFormat="1" x14ac:dyDescent="0.25">
      <c r="A130" s="80"/>
    </row>
    <row r="131" spans="1:1" s="16" customFormat="1" x14ac:dyDescent="0.25">
      <c r="A131" s="80"/>
    </row>
    <row r="132" spans="1:1" s="16" customFormat="1" x14ac:dyDescent="0.25">
      <c r="A132" s="80"/>
    </row>
    <row r="133" spans="1:1" s="16" customFormat="1" x14ac:dyDescent="0.25">
      <c r="A133" s="80"/>
    </row>
    <row r="134" spans="1:1" s="16" customFormat="1" x14ac:dyDescent="0.25">
      <c r="A134" s="80"/>
    </row>
    <row r="135" spans="1:1" s="16" customFormat="1" x14ac:dyDescent="0.25">
      <c r="A135" s="80"/>
    </row>
    <row r="136" spans="1:1" s="16" customFormat="1" x14ac:dyDescent="0.25">
      <c r="A136" s="80"/>
    </row>
    <row r="137" spans="1:1" s="16" customFormat="1" x14ac:dyDescent="0.25">
      <c r="A137" s="80"/>
    </row>
    <row r="138" spans="1:1" s="16" customFormat="1" x14ac:dyDescent="0.25">
      <c r="A138" s="80"/>
    </row>
    <row r="139" spans="1:1" s="16" customFormat="1" x14ac:dyDescent="0.25">
      <c r="A139" s="80"/>
    </row>
    <row r="140" spans="1:1" s="16" customFormat="1" x14ac:dyDescent="0.25">
      <c r="A140" s="80"/>
    </row>
    <row r="141" spans="1:1" s="16" customFormat="1" x14ac:dyDescent="0.25">
      <c r="A141" s="80"/>
    </row>
    <row r="142" spans="1:1" s="16" customFormat="1" x14ac:dyDescent="0.25">
      <c r="A142" s="80"/>
    </row>
    <row r="143" spans="1:1" s="16" customFormat="1" x14ac:dyDescent="0.25">
      <c r="A143" s="80"/>
    </row>
    <row r="144" spans="1:1" s="16" customFormat="1" x14ac:dyDescent="0.25">
      <c r="A144" s="80"/>
    </row>
    <row r="145" spans="1:1" s="16" customFormat="1" x14ac:dyDescent="0.25">
      <c r="A145" s="80"/>
    </row>
    <row r="146" spans="1:1" s="16" customFormat="1" x14ac:dyDescent="0.25">
      <c r="A146" s="80"/>
    </row>
    <row r="147" spans="1:1" s="16" customFormat="1" x14ac:dyDescent="0.25">
      <c r="A147" s="80"/>
    </row>
    <row r="148" spans="1:1" s="16" customFormat="1" x14ac:dyDescent="0.25">
      <c r="A148" s="80"/>
    </row>
    <row r="149" spans="1:1" s="16" customFormat="1" x14ac:dyDescent="0.25">
      <c r="A149" s="80"/>
    </row>
    <row r="150" spans="1:1" s="16" customFormat="1" x14ac:dyDescent="0.25">
      <c r="A150" s="80"/>
    </row>
    <row r="151" spans="1:1" s="16" customFormat="1" x14ac:dyDescent="0.25">
      <c r="A151" s="80"/>
    </row>
    <row r="152" spans="1:1" s="16" customFormat="1" x14ac:dyDescent="0.25">
      <c r="A152" s="80"/>
    </row>
    <row r="153" spans="1:1" s="16" customFormat="1" x14ac:dyDescent="0.25">
      <c r="A153" s="80"/>
    </row>
    <row r="154" spans="1:1" s="16" customFormat="1" x14ac:dyDescent="0.25">
      <c r="A154" s="80"/>
    </row>
    <row r="155" spans="1:1" s="16" customFormat="1" x14ac:dyDescent="0.25">
      <c r="A155" s="80"/>
    </row>
    <row r="156" spans="1:1" s="16" customFormat="1" x14ac:dyDescent="0.25">
      <c r="A156" s="80"/>
    </row>
    <row r="157" spans="1:1" s="16" customFormat="1" x14ac:dyDescent="0.25">
      <c r="A157" s="80"/>
    </row>
    <row r="158" spans="1:1" s="16" customFormat="1" x14ac:dyDescent="0.25">
      <c r="A158" s="80"/>
    </row>
    <row r="159" spans="1:1" s="16" customFormat="1" x14ac:dyDescent="0.25">
      <c r="A159" s="80"/>
    </row>
    <row r="160" spans="1:1" s="16" customFormat="1" x14ac:dyDescent="0.25">
      <c r="A160" s="80"/>
    </row>
    <row r="161" spans="1:1" s="16" customFormat="1" x14ac:dyDescent="0.25">
      <c r="A161" s="80"/>
    </row>
    <row r="162" spans="1:1" s="16" customFormat="1" x14ac:dyDescent="0.25">
      <c r="A162" s="80"/>
    </row>
    <row r="163" spans="1:1" s="16" customFormat="1" x14ac:dyDescent="0.25">
      <c r="A163" s="80"/>
    </row>
    <row r="164" spans="1:1" s="16" customFormat="1" x14ac:dyDescent="0.25">
      <c r="A164" s="80"/>
    </row>
    <row r="165" spans="1:1" s="16" customFormat="1" x14ac:dyDescent="0.25">
      <c r="A165" s="80"/>
    </row>
    <row r="166" spans="1:1" s="16" customFormat="1" x14ac:dyDescent="0.25">
      <c r="A166" s="80"/>
    </row>
    <row r="167" spans="1:1" s="16" customFormat="1" x14ac:dyDescent="0.25">
      <c r="A167" s="80"/>
    </row>
    <row r="168" spans="1:1" s="16" customFormat="1" x14ac:dyDescent="0.25">
      <c r="A168" s="80"/>
    </row>
    <row r="169" spans="1:1" s="16" customFormat="1" x14ac:dyDescent="0.25">
      <c r="A169" s="80"/>
    </row>
    <row r="170" spans="1:1" s="16" customFormat="1" x14ac:dyDescent="0.25">
      <c r="A170" s="80"/>
    </row>
    <row r="171" spans="1:1" s="16" customFormat="1" x14ac:dyDescent="0.25">
      <c r="A171" s="80"/>
    </row>
    <row r="172" spans="1:1" s="16" customFormat="1" x14ac:dyDescent="0.25">
      <c r="A172" s="80"/>
    </row>
    <row r="173" spans="1:1" s="16" customFormat="1" x14ac:dyDescent="0.25">
      <c r="A173" s="80"/>
    </row>
    <row r="174" spans="1:1" s="16" customFormat="1" x14ac:dyDescent="0.25">
      <c r="A174" s="80"/>
    </row>
    <row r="175" spans="1:1" s="16" customFormat="1" x14ac:dyDescent="0.25">
      <c r="A175" s="80"/>
    </row>
    <row r="176" spans="1:1" s="16" customFormat="1" x14ac:dyDescent="0.25">
      <c r="A176" s="80"/>
    </row>
    <row r="177" spans="1:1" s="16" customFormat="1" x14ac:dyDescent="0.25">
      <c r="A177" s="80"/>
    </row>
    <row r="178" spans="1:1" s="16" customFormat="1" x14ac:dyDescent="0.25">
      <c r="A178" s="80"/>
    </row>
    <row r="179" spans="1:1" s="16" customFormat="1" x14ac:dyDescent="0.25">
      <c r="A179" s="80"/>
    </row>
    <row r="180" spans="1:1" s="16" customFormat="1" x14ac:dyDescent="0.25">
      <c r="A180" s="80"/>
    </row>
    <row r="181" spans="1:1" s="16" customFormat="1" x14ac:dyDescent="0.25">
      <c r="A181" s="80"/>
    </row>
    <row r="182" spans="1:1" s="16" customFormat="1" x14ac:dyDescent="0.25">
      <c r="A182" s="80"/>
    </row>
    <row r="183" spans="1:1" s="16" customFormat="1" x14ac:dyDescent="0.25">
      <c r="A183" s="80"/>
    </row>
    <row r="184" spans="1:1" s="16" customFormat="1" x14ac:dyDescent="0.25">
      <c r="A184" s="80"/>
    </row>
    <row r="185" spans="1:1" s="16" customFormat="1" x14ac:dyDescent="0.25">
      <c r="A185" s="80"/>
    </row>
    <row r="186" spans="1:1" s="16" customFormat="1" x14ac:dyDescent="0.25">
      <c r="A186" s="80"/>
    </row>
    <row r="187" spans="1:1" s="16" customFormat="1" x14ac:dyDescent="0.25">
      <c r="A187" s="80"/>
    </row>
    <row r="188" spans="1:1" s="16" customFormat="1" x14ac:dyDescent="0.25">
      <c r="A188" s="80"/>
    </row>
    <row r="189" spans="1:1" s="16" customFormat="1" x14ac:dyDescent="0.25">
      <c r="A189" s="80"/>
    </row>
    <row r="190" spans="1:1" s="16" customFormat="1" x14ac:dyDescent="0.25">
      <c r="A190" s="80"/>
    </row>
    <row r="191" spans="1:1" s="16" customFormat="1" x14ac:dyDescent="0.25">
      <c r="A191" s="80"/>
    </row>
    <row r="192" spans="1:1" s="16" customFormat="1" x14ac:dyDescent="0.25">
      <c r="A192" s="80"/>
    </row>
    <row r="193" spans="1:1" s="16" customFormat="1" x14ac:dyDescent="0.25">
      <c r="A193" s="80"/>
    </row>
    <row r="194" spans="1:1" s="16" customFormat="1" x14ac:dyDescent="0.25">
      <c r="A194" s="80"/>
    </row>
    <row r="195" spans="1:1" s="16" customFormat="1" x14ac:dyDescent="0.25">
      <c r="A195" s="80"/>
    </row>
    <row r="196" spans="1:1" s="16" customFormat="1" x14ac:dyDescent="0.25">
      <c r="A196" s="80"/>
    </row>
    <row r="197" spans="1:1" s="16" customFormat="1" x14ac:dyDescent="0.25">
      <c r="A197" s="80"/>
    </row>
    <row r="198" spans="1:1" s="16" customFormat="1" x14ac:dyDescent="0.25">
      <c r="A198" s="80"/>
    </row>
    <row r="199" spans="1:1" s="16" customFormat="1" x14ac:dyDescent="0.25">
      <c r="A199" s="80"/>
    </row>
    <row r="200" spans="1:1" s="16" customFormat="1" x14ac:dyDescent="0.25">
      <c r="A200" s="80"/>
    </row>
    <row r="201" spans="1:1" s="16" customFormat="1" x14ac:dyDescent="0.25">
      <c r="A201" s="80"/>
    </row>
    <row r="202" spans="1:1" s="16" customFormat="1" x14ac:dyDescent="0.25">
      <c r="A202" s="80"/>
    </row>
    <row r="203" spans="1:1" s="16" customFormat="1" x14ac:dyDescent="0.25">
      <c r="A203" s="80"/>
    </row>
    <row r="204" spans="1:1" s="16" customFormat="1" x14ac:dyDescent="0.25">
      <c r="A204" s="80"/>
    </row>
    <row r="205" spans="1:1" s="16" customFormat="1" x14ac:dyDescent="0.25">
      <c r="A205" s="80"/>
    </row>
    <row r="206" spans="1:1" s="16" customFormat="1" x14ac:dyDescent="0.25">
      <c r="A206" s="80"/>
    </row>
    <row r="207" spans="1:1" s="16" customFormat="1" x14ac:dyDescent="0.25">
      <c r="A207" s="80"/>
    </row>
    <row r="208" spans="1:1" s="16" customFormat="1" x14ac:dyDescent="0.25">
      <c r="A208" s="80"/>
    </row>
    <row r="209" spans="1:1" s="16" customFormat="1" x14ac:dyDescent="0.25">
      <c r="A209" s="80"/>
    </row>
    <row r="210" spans="1:1" s="16" customFormat="1" x14ac:dyDescent="0.25">
      <c r="A210" s="80"/>
    </row>
    <row r="211" spans="1:1" s="16" customFormat="1" x14ac:dyDescent="0.25">
      <c r="A211" s="80"/>
    </row>
    <row r="212" spans="1:1" s="16" customFormat="1" x14ac:dyDescent="0.25">
      <c r="A212" s="80"/>
    </row>
    <row r="213" spans="1:1" s="16" customFormat="1" x14ac:dyDescent="0.25">
      <c r="A213" s="80"/>
    </row>
    <row r="214" spans="1:1" s="16" customFormat="1" x14ac:dyDescent="0.25">
      <c r="A214" s="80"/>
    </row>
    <row r="215" spans="1:1" s="16" customFormat="1" x14ac:dyDescent="0.25">
      <c r="A215" s="80"/>
    </row>
    <row r="216" spans="1:1" s="16" customFormat="1" x14ac:dyDescent="0.25">
      <c r="A216" s="80"/>
    </row>
    <row r="217" spans="1:1" s="16" customFormat="1" x14ac:dyDescent="0.25">
      <c r="A217" s="80"/>
    </row>
    <row r="218" spans="1:1" s="16" customFormat="1" x14ac:dyDescent="0.25">
      <c r="A218" s="80"/>
    </row>
    <row r="219" spans="1:1" s="16" customFormat="1" x14ac:dyDescent="0.25">
      <c r="A219" s="80"/>
    </row>
    <row r="220" spans="1:1" s="16" customFormat="1" x14ac:dyDescent="0.25">
      <c r="A220" s="80"/>
    </row>
    <row r="221" spans="1:1" s="16" customFormat="1" x14ac:dyDescent="0.25">
      <c r="A221" s="80"/>
    </row>
    <row r="222" spans="1:1" s="16" customFormat="1" x14ac:dyDescent="0.25">
      <c r="A222" s="80"/>
    </row>
    <row r="223" spans="1:1" s="16" customFormat="1" x14ac:dyDescent="0.25">
      <c r="A223" s="80"/>
    </row>
    <row r="224" spans="1:1" s="16" customFormat="1" x14ac:dyDescent="0.25">
      <c r="A224" s="80"/>
    </row>
    <row r="225" spans="1:1" s="16" customFormat="1" x14ac:dyDescent="0.25">
      <c r="A225" s="80"/>
    </row>
    <row r="226" spans="1:1" s="16" customFormat="1" x14ac:dyDescent="0.25">
      <c r="A226" s="80"/>
    </row>
    <row r="227" spans="1:1" s="16" customFormat="1" x14ac:dyDescent="0.25">
      <c r="A227" s="80"/>
    </row>
  </sheetData>
  <mergeCells count="7">
    <mergeCell ref="A15:D15"/>
    <mergeCell ref="A13:D13"/>
    <mergeCell ref="A12:D12"/>
    <mergeCell ref="A1:S1"/>
    <mergeCell ref="B3:C3"/>
    <mergeCell ref="A14:D14"/>
    <mergeCell ref="A2:S2"/>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25" id="{EFB4B826-EACF-4E0B-9106-6B3C550D0EC6}">
            <x14:iconSet iconSet="3Symbols2" showValue="0" custom="1">
              <x14:cfvo type="percent">
                <xm:f>0</xm:f>
              </x14:cfvo>
              <x14:cfvo type="formula" gte="0">
                <xm:f>$C$5</xm:f>
              </x14:cfvo>
              <x14:cfvo type="formula" gte="0">
                <xm:f>$C$5</xm:f>
              </x14:cfvo>
              <x14:cfIcon iconSet="3Symbols2" iconId="2"/>
              <x14:cfIcon iconSet="NoIcons" iconId="0"/>
              <x14:cfIcon iconSet="NoIcons" iconId="0"/>
            </x14:iconSet>
          </x14:cfRule>
          <xm:sqref>T5</xm:sqref>
        </x14:conditionalFormatting>
        <x14:conditionalFormatting xmlns:xm="http://schemas.microsoft.com/office/excel/2006/main">
          <x14:cfRule type="iconSet" priority="21" id="{8E105433-3354-46FA-A3C1-A1BACC9D3C09}">
            <x14:iconSet showValue="0" custom="1">
              <x14:cfvo type="percent">
                <xm:f>0</xm:f>
              </x14:cfvo>
              <x14:cfvo type="formula" gte="0">
                <xm:f>$C$5</xm:f>
              </x14:cfvo>
              <x14:cfvo type="formula" gte="0">
                <xm:f>$C$5</xm:f>
              </x14:cfvo>
              <x14:cfIcon iconSet="3Symbols2" iconId="2"/>
              <x14:cfIcon iconSet="NoIcons" iconId="0"/>
              <x14:cfIcon iconSet="NoIcons" iconId="0"/>
            </x14:iconSet>
          </x14:cfRule>
          <xm:sqref>E5</xm:sqref>
        </x14:conditionalFormatting>
        <x14:conditionalFormatting xmlns:xm="http://schemas.microsoft.com/office/excel/2006/main">
          <x14:cfRule type="iconSet" priority="23" id="{66A56A18-AE00-433B-B3F7-D2CF274A9BC5}">
            <x14:iconSet iconSet="3Symbols2" custom="1">
              <x14:cfvo type="percent">
                <xm:f>0</xm:f>
              </x14:cfvo>
              <x14:cfvo type="formula" gte="0">
                <xm:f>$C$7</xm:f>
              </x14:cfvo>
              <x14:cfvo type="formula" gte="0">
                <xm:f>$C$7</xm:f>
              </x14:cfvo>
              <x14:cfIcon iconSet="3Symbols2" iconId="2"/>
              <x14:cfIcon iconSet="NoIcons" iconId="0"/>
              <x14:cfIcon iconSet="NoIcons" iconId="0"/>
            </x14:iconSet>
          </x14:cfRule>
          <xm:sqref>T7:T8</xm:sqref>
        </x14:conditionalFormatting>
        <x14:conditionalFormatting xmlns:xm="http://schemas.microsoft.com/office/excel/2006/main">
          <x14:cfRule type="iconSet" priority="22" id="{39D6EFDB-BDD5-4D1D-BC4C-86F9E8BB252F}">
            <x14:iconSet iconSet="3Symbols2" custom="1">
              <x14:cfvo type="percent">
                <xm:f>0</xm:f>
              </x14:cfvo>
              <x14:cfvo type="formula" gte="0">
                <xm:f>$C$6</xm:f>
              </x14:cfvo>
              <x14:cfvo type="formula" gte="0">
                <xm:f>$C$6</xm:f>
              </x14:cfvo>
              <x14:cfIcon iconSet="3Symbols2" iconId="2"/>
              <x14:cfIcon iconSet="NoIcons" iconId="0"/>
              <x14:cfIcon iconSet="NoIcons" iconId="0"/>
            </x14:iconSet>
          </x14:cfRule>
          <xm:sqref>T6</xm:sqref>
        </x14:conditionalFormatting>
        <x14:conditionalFormatting xmlns:xm="http://schemas.microsoft.com/office/excel/2006/main">
          <x14:cfRule type="iconSet" priority="19" id="{6AF88E38-21A1-4027-8E1F-1FE2404EE2CA}">
            <x14:iconSet showValue="0" custom="1">
              <x14:cfvo type="percent">
                <xm:f>0</xm:f>
              </x14:cfvo>
              <x14:cfvo type="formula" gte="0">
                <xm:f>$C$6</xm:f>
              </x14:cfvo>
              <x14:cfvo type="formula" gte="0">
                <xm:f>$C$6</xm:f>
              </x14:cfvo>
              <x14:cfIcon iconSet="3Symbols2" iconId="2"/>
              <x14:cfIcon iconSet="NoIcons" iconId="0"/>
              <x14:cfIcon iconSet="NoIcons" iconId="0"/>
            </x14:iconSet>
          </x14:cfRule>
          <xm:sqref>E6</xm:sqref>
        </x14:conditionalFormatting>
        <x14:conditionalFormatting xmlns:xm="http://schemas.microsoft.com/office/excel/2006/main">
          <x14:cfRule type="iconSet" priority="18" id="{0A8D3A5C-CBB6-4100-9414-AB2B70256C18}">
            <x14:iconSet iconSet="3Symbols2" showValue="0" custom="1">
              <x14:cfvo type="percent">
                <xm:f>0</xm:f>
              </x14:cfvo>
              <x14:cfvo type="formula" gte="0">
                <xm:f>$C$7</xm:f>
              </x14:cfvo>
              <x14:cfvo type="formula" gte="0">
                <xm:f>$C$7</xm:f>
              </x14:cfvo>
              <x14:cfIcon iconSet="3Symbols2" iconId="2"/>
              <x14:cfIcon iconSet="NoIcons" iconId="0"/>
              <x14:cfIcon iconSet="NoIcons" iconId="0"/>
            </x14:iconSet>
          </x14:cfRule>
          <xm:sqref>E7</xm:sqref>
        </x14:conditionalFormatting>
        <x14:conditionalFormatting xmlns:xm="http://schemas.microsoft.com/office/excel/2006/main">
          <x14:cfRule type="iconSet" priority="17" id="{C1EA1FE4-672F-495B-8A9E-930FB173D00B}">
            <x14:iconSet iconSet="3Symbols2" showValue="0" custom="1">
              <x14:cfvo type="percent">
                <xm:f>0</xm:f>
              </x14:cfvo>
              <x14:cfvo type="formula">
                <xm:f>$C$8</xm:f>
              </x14:cfvo>
              <x14:cfvo type="formula">
                <xm:f>$C$8</xm:f>
              </x14:cfvo>
              <x14:cfIcon iconSet="NoIcons" iconId="0"/>
              <x14:cfIcon iconSet="NoIcons" iconId="0"/>
              <x14:cfIcon iconSet="3Symbols2" iconId="2"/>
            </x14:iconSet>
          </x14:cfRule>
          <xm:sqref>E8</xm:sqref>
        </x14:conditionalFormatting>
        <x14:conditionalFormatting xmlns:xm="http://schemas.microsoft.com/office/excel/2006/main">
          <x14:cfRule type="iconSet" priority="15" id="{A8AF98B5-E97F-437B-844D-7A63CE075DD8}">
            <x14:iconSet custom="1">
              <x14:cfvo type="percent">
                <xm:f>0</xm:f>
              </x14:cfvo>
              <x14:cfvo type="formula">
                <xm:f>$Q$5</xm:f>
              </x14:cfvo>
              <x14:cfvo type="formula" gte="0">
                <xm:f>$Q$5</xm:f>
              </x14:cfvo>
              <x14:cfIcon iconSet="4RedToBlack" iconId="3"/>
              <x14:cfIcon iconSet="NoIcons" iconId="0"/>
              <x14:cfIcon iconSet="NoIcons" iconId="0"/>
            </x14:iconSet>
          </x14:cfRule>
          <xm:sqref>R5</xm:sqref>
        </x14:conditionalFormatting>
        <x14:conditionalFormatting xmlns:xm="http://schemas.microsoft.com/office/excel/2006/main">
          <x14:cfRule type="iconSet" priority="14" id="{38027CCB-724B-46CD-A4A7-495CA5B31A32}">
            <x14:iconSet custom="1">
              <x14:cfvo type="percent">
                <xm:f>0</xm:f>
              </x14:cfvo>
              <x14:cfvo type="formula">
                <xm:f>$Q$6</xm:f>
              </x14:cfvo>
              <x14:cfvo type="formula" gte="0">
                <xm:f>$Q$6</xm:f>
              </x14:cfvo>
              <x14:cfIcon iconSet="4RedToBlack" iconId="3"/>
              <x14:cfIcon iconSet="NoIcons" iconId="0"/>
              <x14:cfIcon iconSet="NoIcons" iconId="0"/>
            </x14:iconSet>
          </x14:cfRule>
          <xm:sqref>R6</xm:sqref>
        </x14:conditionalFormatting>
        <x14:conditionalFormatting xmlns:xm="http://schemas.microsoft.com/office/excel/2006/main">
          <x14:cfRule type="iconSet" priority="13" id="{01D2B635-C040-4FB9-81B1-40BC0ACF2005}">
            <x14:iconSet custom="1">
              <x14:cfvo type="percent">
                <xm:f>0</xm:f>
              </x14:cfvo>
              <x14:cfvo type="formula">
                <xm:f>$Q$7</xm:f>
              </x14:cfvo>
              <x14:cfvo type="formula" gte="0">
                <xm:f>$Q$7</xm:f>
              </x14:cfvo>
              <x14:cfIcon iconSet="4RedToBlack" iconId="3"/>
              <x14:cfIcon iconSet="NoIcons" iconId="0"/>
              <x14:cfIcon iconSet="NoIcons" iconId="0"/>
            </x14:iconSet>
          </x14:cfRule>
          <xm:sqref>R7</xm:sqref>
        </x14:conditionalFormatting>
        <x14:conditionalFormatting xmlns:xm="http://schemas.microsoft.com/office/excel/2006/main">
          <x14:cfRule type="iconSet" priority="11" id="{FF0D5A4B-72EE-4942-9467-BA62570F3566}">
            <x14:iconSet custom="1">
              <x14:cfvo type="percent">
                <xm:f>0</xm:f>
              </x14:cfvo>
              <x14:cfvo type="formula">
                <xm:f>$Q$5</xm:f>
              </x14:cfvo>
              <x14:cfvo type="formula" gte="0">
                <xm:f>$Q$5</xm:f>
              </x14:cfvo>
              <x14:cfIcon iconSet="4RedToBlack" iconId="3"/>
              <x14:cfIcon iconSet="NoIcons" iconId="0"/>
              <x14:cfIcon iconSet="NoIcons" iconId="0"/>
            </x14:iconSet>
          </x14:cfRule>
          <xm:sqref>S5</xm:sqref>
        </x14:conditionalFormatting>
        <x14:conditionalFormatting xmlns:xm="http://schemas.microsoft.com/office/excel/2006/main">
          <x14:cfRule type="iconSet" priority="10" id="{2EB006CB-E126-46B6-BAB9-EBFABA31FAB8}">
            <x14:iconSet custom="1">
              <x14:cfvo type="percent">
                <xm:f>0</xm:f>
              </x14:cfvo>
              <x14:cfvo type="formula">
                <xm:f>$Q$6</xm:f>
              </x14:cfvo>
              <x14:cfvo type="formula" gte="0">
                <xm:f>$Q$6</xm:f>
              </x14:cfvo>
              <x14:cfIcon iconSet="4RedToBlack" iconId="3"/>
              <x14:cfIcon iconSet="NoIcons" iconId="0"/>
              <x14:cfIcon iconSet="NoIcons" iconId="0"/>
            </x14:iconSet>
          </x14:cfRule>
          <xm:sqref>S6</xm:sqref>
        </x14:conditionalFormatting>
        <x14:conditionalFormatting xmlns:xm="http://schemas.microsoft.com/office/excel/2006/main">
          <x14:cfRule type="iconSet" priority="9" id="{182C2C24-4CF3-43F4-9031-9F8B246500B7}">
            <x14:iconSet custom="1">
              <x14:cfvo type="percent">
                <xm:f>0</xm:f>
              </x14:cfvo>
              <x14:cfvo type="formula">
                <xm:f>$Q$7</xm:f>
              </x14:cfvo>
              <x14:cfvo type="formula" gte="0">
                <xm:f>$Q$7</xm:f>
              </x14:cfvo>
              <x14:cfIcon iconSet="4RedToBlack" iconId="3"/>
              <x14:cfIcon iconSet="NoIcons" iconId="0"/>
              <x14:cfIcon iconSet="NoIcons" iconId="0"/>
            </x14:iconSet>
          </x14:cfRule>
          <xm:sqref>S7</xm:sqref>
        </x14:conditionalFormatting>
        <x14:conditionalFormatting xmlns:xm="http://schemas.microsoft.com/office/excel/2006/main">
          <x14:cfRule type="iconSet" priority="26" id="{B8442323-3446-4688-966E-E4B120021994}">
            <x14:iconSet showValue="0" custom="1">
              <x14:cfvo type="percent">
                <xm:f>0</xm:f>
              </x14:cfvo>
              <x14:cfvo type="formula" gte="0">
                <xm:f>$C$4</xm:f>
              </x14:cfvo>
              <x14:cfvo type="formula" gte="0">
                <xm:f>$C$4</xm:f>
              </x14:cfvo>
              <x14:cfIcon iconSet="3Symbols2" iconId="2"/>
              <x14:cfIcon iconSet="NoIcons" iconId="0"/>
              <x14:cfIcon iconSet="NoIcons" iconId="0"/>
            </x14:iconSet>
          </x14:cfRule>
          <xm:sqref>E4</xm:sqref>
        </x14:conditionalFormatting>
        <x14:conditionalFormatting xmlns:xm="http://schemas.microsoft.com/office/excel/2006/main">
          <x14:cfRule type="iconSet" priority="27" id="{8F7D25C9-009D-4928-A9C0-187DDF44E892}">
            <x14:iconSet custom="1">
              <x14:cfvo type="percent">
                <xm:f>0</xm:f>
              </x14:cfvo>
              <x14:cfvo type="formula">
                <xm:f>$Q$4</xm:f>
              </x14:cfvo>
              <x14:cfvo type="formula" gte="0">
                <xm:f>$Q$4</xm:f>
              </x14:cfvo>
              <x14:cfIcon iconSet="4RedToBlack" iconId="3"/>
              <x14:cfIcon iconSet="NoIcons" iconId="0"/>
              <x14:cfIcon iconSet="NoIcons" iconId="0"/>
            </x14:iconSet>
          </x14:cfRule>
          <xm:sqref>R4</xm:sqref>
        </x14:conditionalFormatting>
        <x14:conditionalFormatting xmlns:xm="http://schemas.microsoft.com/office/excel/2006/main">
          <x14:cfRule type="iconSet" priority="28" id="{01BB5CE1-E397-49EC-8E24-2AE0D1C5AD91}">
            <x14:iconSet custom="1">
              <x14:cfvo type="percent">
                <xm:f>0</xm:f>
              </x14:cfvo>
              <x14:cfvo type="formula">
                <xm:f>$Q$4</xm:f>
              </x14:cfvo>
              <x14:cfvo type="formula" gte="0">
                <xm:f>$Q$4</xm:f>
              </x14:cfvo>
              <x14:cfIcon iconSet="4RedToBlack" iconId="3"/>
              <x14:cfIcon iconSet="NoIcons" iconId="0"/>
              <x14:cfIcon iconSet="NoIcons" iconId="0"/>
            </x14:iconSet>
          </x14:cfRule>
          <xm:sqref>S4</xm:sqref>
        </x14:conditionalFormatting>
        <x14:conditionalFormatting xmlns:xm="http://schemas.microsoft.com/office/excel/2006/main">
          <x14:cfRule type="iconSet" priority="8" id="{3658C39C-BAFC-4C2F-A890-F4887DC32DCC}">
            <x14:iconSet showValue="0" custom="1">
              <x14:cfvo type="percent">
                <xm:f>0</xm:f>
              </x14:cfvo>
              <x14:cfvo type="formula" gte="0">
                <xm:f>$C$9</xm:f>
              </x14:cfvo>
              <x14:cfvo type="formula" gte="0">
                <xm:f>$C$9</xm:f>
              </x14:cfvo>
              <x14:cfIcon iconSet="3Symbols2" iconId="2"/>
              <x14:cfIcon iconSet="NoIcons" iconId="0"/>
              <x14:cfIcon iconSet="NoIcons" iconId="0"/>
            </x14:iconSet>
          </x14:cfRule>
          <xm:sqref>E9</xm:sqref>
        </x14:conditionalFormatting>
        <x14:conditionalFormatting xmlns:xm="http://schemas.microsoft.com/office/excel/2006/main">
          <x14:cfRule type="iconSet" priority="7" id="{1412C42E-D0A0-4ED6-A53F-C10322B88F4D}">
            <x14:iconSet showValue="0" custom="1">
              <x14:cfvo type="percent">
                <xm:f>0</xm:f>
              </x14:cfvo>
              <x14:cfvo type="formula" gte="0">
                <xm:f>$C$10</xm:f>
              </x14:cfvo>
              <x14:cfvo type="formula" gte="0">
                <xm:f>$C$10</xm:f>
              </x14:cfvo>
              <x14:cfIcon iconSet="3Symbols2" iconId="2"/>
              <x14:cfIcon iconSet="NoIcons" iconId="0"/>
              <x14:cfIcon iconSet="NoIcons" iconId="0"/>
            </x14:iconSet>
          </x14:cfRule>
          <xm:sqref>E10:E13</xm:sqref>
        </x14:conditionalFormatting>
        <x14:conditionalFormatting xmlns:xm="http://schemas.microsoft.com/office/excel/2006/main">
          <x14:cfRule type="iconSet" priority="6" id="{8752A8F5-91E8-40E1-AEB7-A311BE742FD2}">
            <x14:iconSet custom="1">
              <x14:cfvo type="percent">
                <xm:f>0</xm:f>
              </x14:cfvo>
              <x14:cfvo type="formula">
                <xm:f>$Q$8</xm:f>
              </x14:cfvo>
              <x14:cfvo type="formula" gte="0">
                <xm:f>$Q$8</xm:f>
              </x14:cfvo>
              <x14:cfIcon iconSet="NoIcons" iconId="0"/>
              <x14:cfIcon iconSet="NoIcons" iconId="0"/>
              <x14:cfIcon iconSet="4RedToBlack" iconId="3"/>
            </x14:iconSet>
          </x14:cfRule>
          <xm:sqref>R8</xm:sqref>
        </x14:conditionalFormatting>
        <x14:conditionalFormatting xmlns:xm="http://schemas.microsoft.com/office/excel/2006/main">
          <x14:cfRule type="iconSet" priority="5" id="{9DEC065D-A957-49C5-9A02-92CAA5E938BA}">
            <x14:iconSet custom="1">
              <x14:cfvo type="percent">
                <xm:f>0</xm:f>
              </x14:cfvo>
              <x14:cfvo type="formula">
                <xm:f>$Q$8</xm:f>
              </x14:cfvo>
              <x14:cfvo type="formula" gte="0">
                <xm:f>$Q$8</xm:f>
              </x14:cfvo>
              <x14:cfIcon iconSet="NoIcons" iconId="0"/>
              <x14:cfIcon iconSet="NoIcons" iconId="0"/>
              <x14:cfIcon iconSet="4RedToBlack" iconId="3"/>
            </x14:iconSet>
          </x14:cfRule>
          <xm:sqref>S8</xm:sqref>
        </x14:conditionalFormatting>
        <x14:conditionalFormatting xmlns:xm="http://schemas.microsoft.com/office/excel/2006/main">
          <x14:cfRule type="iconSet" priority="4" id="{AF2CE03B-BC31-4BD7-AE42-31BB9E49BC63}">
            <x14:iconSet custom="1">
              <x14:cfvo type="percent">
                <xm:f>0</xm:f>
              </x14:cfvo>
              <x14:cfvo type="formula">
                <xm:f>$Q$9</xm:f>
              </x14:cfvo>
              <x14:cfvo type="formula">
                <xm:f>$Q$9</xm:f>
              </x14:cfvo>
              <x14:cfIcon iconSet="4RedToBlack" iconId="3"/>
              <x14:cfIcon iconSet="NoIcons" iconId="0"/>
              <x14:cfIcon iconSet="NoIcons" iconId="0"/>
            </x14:iconSet>
          </x14:cfRule>
          <xm:sqref>R9</xm:sqref>
        </x14:conditionalFormatting>
        <x14:conditionalFormatting xmlns:xm="http://schemas.microsoft.com/office/excel/2006/main">
          <x14:cfRule type="iconSet" priority="3" id="{3697A898-EBB2-4BDB-B913-89939E4B224E}">
            <x14:iconSet custom="1">
              <x14:cfvo type="percent">
                <xm:f>0</xm:f>
              </x14:cfvo>
              <x14:cfvo type="formula">
                <xm:f>$Q$9</xm:f>
              </x14:cfvo>
              <x14:cfvo type="formula" gte="0">
                <xm:f>$Q$9</xm:f>
              </x14:cfvo>
              <x14:cfIcon iconSet="4RedToBlack" iconId="3"/>
              <x14:cfIcon iconSet="NoIcons" iconId="0"/>
              <x14:cfIcon iconSet="NoIcons" iconId="0"/>
            </x14:iconSet>
          </x14:cfRule>
          <xm:sqref>S9</xm:sqref>
        </x14:conditionalFormatting>
        <x14:conditionalFormatting xmlns:xm="http://schemas.microsoft.com/office/excel/2006/main">
          <x14:cfRule type="iconSet" priority="2" id="{748B1638-B660-4216-90F2-F285425BA8D9}">
            <x14:iconSet custom="1">
              <x14:cfvo type="percent">
                <xm:f>0</xm:f>
              </x14:cfvo>
              <x14:cfvo type="formula">
                <xm:f>$Q$10</xm:f>
              </x14:cfvo>
              <x14:cfvo type="formula" gte="0">
                <xm:f>$Q$10</xm:f>
              </x14:cfvo>
              <x14:cfIcon iconSet="4RedToBlack" iconId="3"/>
              <x14:cfIcon iconSet="NoIcons" iconId="0"/>
              <x14:cfIcon iconSet="NoIcons" iconId="0"/>
            </x14:iconSet>
          </x14:cfRule>
          <xm:sqref>R10</xm:sqref>
        </x14:conditionalFormatting>
        <x14:conditionalFormatting xmlns:xm="http://schemas.microsoft.com/office/excel/2006/main">
          <x14:cfRule type="iconSet" priority="1" id="{2D46EF8F-5D88-4B33-A656-BFA24F576549}">
            <x14:iconSet custom="1">
              <x14:cfvo type="percent">
                <xm:f>0</xm:f>
              </x14:cfvo>
              <x14:cfvo type="formula">
                <xm:f>$Q$10</xm:f>
              </x14:cfvo>
              <x14:cfvo type="formula" gte="0">
                <xm:f>$Q$10</xm:f>
              </x14:cfvo>
              <x14:cfIcon iconSet="4RedToBlack" iconId="3"/>
              <x14:cfIcon iconSet="NoIcons" iconId="0"/>
              <x14:cfIcon iconSet="NoIcons" iconId="0"/>
            </x14:iconSet>
          </x14:cfRule>
          <xm:sqref>S10</xm:sqref>
        </x14:conditionalFormatting>
      </x14:conditionalFormattings>
    </ext>
    <ext xmlns:x14="http://schemas.microsoft.com/office/spreadsheetml/2009/9/main" uri="{05C60535-1F16-4fd2-B633-F4F36F0B64E0}">
      <x14:sparklineGroups xmlns:xm="http://schemas.microsoft.com/office/excel/2006/main">
        <x14:sparklineGroup manualMax="100" manualMin="0" lineWeight="2.25" displayEmptyCellsAs="gap" minAxisType="custom" maxAxisType="custom">
          <x14:colorSeries rgb="FF376092"/>
          <x14:colorNegative rgb="FFD00000"/>
          <x14:colorAxis rgb="FF000000"/>
          <x14:colorMarkers rgb="FFD00000"/>
          <x14:colorFirst rgb="FFD00000"/>
          <x14:colorLast rgb="FFD00000"/>
          <x14:colorHigh rgb="FFD00000"/>
          <x14:colorLow rgb="FFD00000"/>
          <x14:sparklines>
            <x14:sparkline>
              <xm:f>YRBS!F4:O4</xm:f>
              <xm:sqref>P4</xm:sqref>
            </x14:sparkline>
            <x14:sparkline>
              <xm:f>YRBS!F5:O5</xm:f>
              <xm:sqref>P5</xm:sqref>
            </x14:sparkline>
            <x14:sparkline>
              <xm:f>YRBS!F6:O6</xm:f>
              <xm:sqref>P6</xm:sqref>
            </x14:sparkline>
            <x14:sparkline>
              <xm:f>YRBS!F7:O7</xm:f>
              <xm:sqref>P7</xm:sqref>
            </x14:sparkline>
            <x14:sparkline>
              <xm:f>YRBS!F8:O8</xm:f>
              <xm:sqref>P8</xm:sqref>
            </x14:sparkline>
            <x14:sparkline>
              <xm:f>YRBS!F9:O9</xm:f>
              <xm:sqref>P9</xm:sqref>
            </x14:sparkline>
            <x14:sparkline>
              <xm:f>YRBS!F10:O10</xm:f>
              <xm:sqref>P10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L176"/>
  <sheetViews>
    <sheetView zoomScaleNormal="100" workbookViewId="0">
      <selection activeCell="C4" sqref="C4"/>
    </sheetView>
  </sheetViews>
  <sheetFormatPr defaultRowHeight="15" x14ac:dyDescent="0.25"/>
  <cols>
    <col min="1" max="1" width="23.28515625" customWidth="1"/>
    <col min="2" max="2" width="11.85546875" customWidth="1"/>
    <col min="3" max="3" width="4.42578125" customWidth="1"/>
    <col min="4" max="4" width="10.28515625" customWidth="1"/>
    <col min="5" max="5" width="10.42578125" customWidth="1"/>
    <col min="6" max="6" width="10.7109375" customWidth="1"/>
    <col min="7" max="13" width="10.7109375" hidden="1" customWidth="1"/>
    <col min="14" max="14" width="11.7109375" customWidth="1"/>
    <col min="15" max="17" width="10.7109375" customWidth="1"/>
    <col min="18" max="18" width="11.7109375" style="16" customWidth="1"/>
    <col min="19" max="38" width="9.140625" style="16"/>
  </cols>
  <sheetData>
    <row r="1" spans="1:27" s="16" customFormat="1" ht="26.25" x14ac:dyDescent="0.4">
      <c r="A1" s="104" t="s">
        <v>6</v>
      </c>
      <c r="B1" s="45"/>
      <c r="C1" s="45"/>
      <c r="D1" s="45"/>
      <c r="E1" s="45"/>
      <c r="F1" s="45"/>
      <c r="G1" s="45"/>
      <c r="H1" s="45"/>
      <c r="I1" s="45"/>
      <c r="J1" s="45"/>
      <c r="K1" s="45"/>
      <c r="L1" s="45"/>
      <c r="M1" s="45"/>
      <c r="N1" s="45"/>
      <c r="O1" s="45"/>
      <c r="P1" s="45"/>
      <c r="Q1" s="45"/>
      <c r="R1" s="82"/>
    </row>
    <row r="2" spans="1:27" s="16" customFormat="1" ht="32.25" customHeight="1" x14ac:dyDescent="0.25">
      <c r="A2" s="46"/>
      <c r="B2" s="46"/>
      <c r="C2" s="46"/>
      <c r="D2" s="46"/>
      <c r="E2" s="46"/>
      <c r="F2" s="46"/>
      <c r="G2" s="46"/>
      <c r="H2" s="46"/>
      <c r="I2" s="46"/>
      <c r="J2" s="46"/>
      <c r="K2" s="46"/>
      <c r="L2" s="46"/>
      <c r="M2" s="46"/>
      <c r="N2" s="46"/>
      <c r="O2" s="46"/>
      <c r="P2" s="46"/>
      <c r="Q2" s="46"/>
    </row>
    <row r="3" spans="1:27" ht="47.25" customHeight="1" x14ac:dyDescent="0.3">
      <c r="A3" s="38"/>
      <c r="B3" s="206" t="s">
        <v>0</v>
      </c>
      <c r="C3" s="206"/>
      <c r="D3" s="41" t="s">
        <v>1</v>
      </c>
      <c r="E3" s="42" t="s">
        <v>2</v>
      </c>
      <c r="F3" s="41" t="s">
        <v>106</v>
      </c>
      <c r="G3" s="41"/>
      <c r="H3" s="41"/>
      <c r="I3" s="41"/>
      <c r="J3" s="41"/>
      <c r="K3" s="41"/>
      <c r="L3" s="41"/>
      <c r="M3" s="41"/>
      <c r="N3" s="41" t="s">
        <v>105</v>
      </c>
      <c r="O3" s="41" t="s">
        <v>124</v>
      </c>
      <c r="P3" s="42" t="s">
        <v>45</v>
      </c>
      <c r="Q3" s="42" t="s">
        <v>46</v>
      </c>
      <c r="AA3" s="83"/>
    </row>
    <row r="4" spans="1:27" ht="30.75" customHeight="1" x14ac:dyDescent="0.3">
      <c r="A4" s="35" t="s">
        <v>70</v>
      </c>
      <c r="B4" s="38" t="s">
        <v>3</v>
      </c>
      <c r="C4" s="37">
        <v>25</v>
      </c>
      <c r="D4" s="38" t="s">
        <v>4</v>
      </c>
      <c r="E4" s="37">
        <f>N4</f>
        <v>34.5</v>
      </c>
      <c r="F4" s="37">
        <v>35.200000000000003</v>
      </c>
      <c r="G4" s="37"/>
      <c r="H4" s="37"/>
      <c r="I4" s="37"/>
      <c r="J4" s="37"/>
      <c r="K4" s="37"/>
      <c r="L4" s="37"/>
      <c r="M4" s="37"/>
      <c r="N4" s="37">
        <v>34.5</v>
      </c>
      <c r="O4" s="37"/>
      <c r="P4" s="37">
        <v>24.4</v>
      </c>
      <c r="Q4" s="43">
        <f>AVERAGE(16.8,16,17)</f>
        <v>16.599999999999998</v>
      </c>
    </row>
    <row r="5" spans="1:27" s="16" customFormat="1" x14ac:dyDescent="0.25"/>
    <row r="6" spans="1:27" s="16" customFormat="1" x14ac:dyDescent="0.25">
      <c r="A6" s="16" t="s">
        <v>71</v>
      </c>
    </row>
    <row r="7" spans="1:27" s="16" customFormat="1" x14ac:dyDescent="0.25"/>
    <row r="8" spans="1:27" s="16" customFormat="1" x14ac:dyDescent="0.25"/>
    <row r="9" spans="1:27" s="16" customFormat="1" x14ac:dyDescent="0.25"/>
    <row r="10" spans="1:27" s="16" customFormat="1" x14ac:dyDescent="0.25"/>
    <row r="11" spans="1:27" s="16" customFormat="1" x14ac:dyDescent="0.25"/>
    <row r="12" spans="1:27" s="16" customFormat="1" x14ac:dyDescent="0.25"/>
    <row r="13" spans="1:27" s="16" customFormat="1" x14ac:dyDescent="0.25"/>
    <row r="14" spans="1:27" s="16" customFormat="1" x14ac:dyDescent="0.25"/>
    <row r="15" spans="1:27" s="16" customFormat="1" x14ac:dyDescent="0.25"/>
    <row r="16" spans="1:27" s="16" customFormat="1" x14ac:dyDescent="0.25"/>
    <row r="17" s="16" customFormat="1" x14ac:dyDescent="0.25"/>
    <row r="18" s="16" customFormat="1" x14ac:dyDescent="0.25"/>
    <row r="19" s="16" customFormat="1" x14ac:dyDescent="0.25"/>
    <row r="20" s="16" customFormat="1" x14ac:dyDescent="0.25"/>
    <row r="21" s="16" customFormat="1" x14ac:dyDescent="0.25"/>
    <row r="22" s="16" customFormat="1" x14ac:dyDescent="0.25"/>
    <row r="23" s="16" customFormat="1" x14ac:dyDescent="0.25"/>
    <row r="24" s="16" customFormat="1" x14ac:dyDescent="0.25"/>
    <row r="25" s="16" customFormat="1" x14ac:dyDescent="0.25"/>
    <row r="26" s="16" customFormat="1" x14ac:dyDescent="0.25"/>
    <row r="27" s="16" customFormat="1" x14ac:dyDescent="0.25"/>
    <row r="28" s="16" customFormat="1" x14ac:dyDescent="0.25"/>
    <row r="29" s="16" customFormat="1" x14ac:dyDescent="0.25"/>
    <row r="30" s="16" customFormat="1" x14ac:dyDescent="0.25"/>
    <row r="31" s="16" customFormat="1" x14ac:dyDescent="0.25"/>
    <row r="32" s="16" customFormat="1" x14ac:dyDescent="0.25"/>
    <row r="33" s="16" customFormat="1" x14ac:dyDescent="0.25"/>
    <row r="34" s="16" customFormat="1" x14ac:dyDescent="0.25"/>
    <row r="35" s="16" customFormat="1" x14ac:dyDescent="0.25"/>
    <row r="36" s="16" customFormat="1" x14ac:dyDescent="0.25"/>
    <row r="37" s="16" customFormat="1" x14ac:dyDescent="0.25"/>
    <row r="38" s="16" customFormat="1" x14ac:dyDescent="0.25"/>
    <row r="39" s="16" customFormat="1" x14ac:dyDescent="0.25"/>
    <row r="40" s="16" customFormat="1" x14ac:dyDescent="0.25"/>
    <row r="41" s="16" customFormat="1" x14ac:dyDescent="0.25"/>
    <row r="42" s="16" customFormat="1" x14ac:dyDescent="0.25"/>
    <row r="43" s="16" customFormat="1" x14ac:dyDescent="0.25"/>
    <row r="44" s="16" customFormat="1" x14ac:dyDescent="0.25"/>
    <row r="45" s="16" customFormat="1" x14ac:dyDescent="0.25"/>
    <row r="46" s="16" customFormat="1" x14ac:dyDescent="0.25"/>
    <row r="47" s="16" customFormat="1" x14ac:dyDescent="0.25"/>
    <row r="48" s="16" customFormat="1" x14ac:dyDescent="0.25"/>
    <row r="49" s="16" customFormat="1" x14ac:dyDescent="0.25"/>
    <row r="50" s="16" customFormat="1" x14ac:dyDescent="0.25"/>
    <row r="51" s="16" customFormat="1" x14ac:dyDescent="0.25"/>
    <row r="52" s="16" customFormat="1" x14ac:dyDescent="0.25"/>
    <row r="53" s="16" customFormat="1" x14ac:dyDescent="0.25"/>
    <row r="54" s="16" customFormat="1" x14ac:dyDescent="0.25"/>
    <row r="55" s="16" customFormat="1" x14ac:dyDescent="0.25"/>
    <row r="56" s="16" customFormat="1" x14ac:dyDescent="0.25"/>
    <row r="57" s="16" customFormat="1" x14ac:dyDescent="0.25"/>
    <row r="58" s="16" customFormat="1" x14ac:dyDescent="0.25"/>
    <row r="59" s="16" customFormat="1" x14ac:dyDescent="0.25"/>
    <row r="60" s="16" customFormat="1" x14ac:dyDescent="0.25"/>
    <row r="61" s="16" customFormat="1" x14ac:dyDescent="0.25"/>
    <row r="62" s="16" customFormat="1" x14ac:dyDescent="0.25"/>
    <row r="63" s="16" customFormat="1" x14ac:dyDescent="0.25"/>
    <row r="64" s="16" customFormat="1" x14ac:dyDescent="0.25"/>
    <row r="65" s="16" customFormat="1" x14ac:dyDescent="0.25"/>
    <row r="66" s="16" customFormat="1" x14ac:dyDescent="0.25"/>
    <row r="67" s="16" customFormat="1" x14ac:dyDescent="0.25"/>
    <row r="68" s="16" customFormat="1" x14ac:dyDescent="0.25"/>
    <row r="69" s="16" customFormat="1" x14ac:dyDescent="0.25"/>
    <row r="70" s="16" customFormat="1" x14ac:dyDescent="0.25"/>
    <row r="71" s="16" customFormat="1" x14ac:dyDescent="0.25"/>
    <row r="72" s="16" customFormat="1" x14ac:dyDescent="0.25"/>
    <row r="73" s="16" customFormat="1" x14ac:dyDescent="0.25"/>
    <row r="74" s="16" customFormat="1" x14ac:dyDescent="0.25"/>
    <row r="75" s="16" customFormat="1" x14ac:dyDescent="0.25"/>
    <row r="76" s="16" customFormat="1" x14ac:dyDescent="0.25"/>
    <row r="77" s="16" customFormat="1" x14ac:dyDescent="0.25"/>
    <row r="78" s="16" customFormat="1" x14ac:dyDescent="0.25"/>
    <row r="79" s="16" customFormat="1" x14ac:dyDescent="0.25"/>
    <row r="80" s="16" customFormat="1" x14ac:dyDescent="0.25"/>
    <row r="81" s="16" customFormat="1" x14ac:dyDescent="0.25"/>
    <row r="82" s="16" customFormat="1" x14ac:dyDescent="0.25"/>
    <row r="83" s="16" customFormat="1" x14ac:dyDescent="0.25"/>
    <row r="84" s="16" customFormat="1" x14ac:dyDescent="0.25"/>
    <row r="85" s="16" customFormat="1" x14ac:dyDescent="0.25"/>
    <row r="86" s="16" customFormat="1" x14ac:dyDescent="0.25"/>
    <row r="87" s="16" customFormat="1" x14ac:dyDescent="0.25"/>
    <row r="88" s="16" customFormat="1" x14ac:dyDescent="0.25"/>
    <row r="89" s="16" customFormat="1" x14ac:dyDescent="0.25"/>
    <row r="90" s="16" customFormat="1" x14ac:dyDescent="0.25"/>
    <row r="91" s="16" customFormat="1" x14ac:dyDescent="0.25"/>
    <row r="92" s="16" customFormat="1" x14ac:dyDescent="0.25"/>
    <row r="93" s="16" customFormat="1" x14ac:dyDescent="0.25"/>
    <row r="94" s="16" customFormat="1" x14ac:dyDescent="0.25"/>
    <row r="95" s="16" customFormat="1" x14ac:dyDescent="0.25"/>
    <row r="96" s="16" customFormat="1" x14ac:dyDescent="0.25"/>
    <row r="97" s="16" customFormat="1" x14ac:dyDescent="0.25"/>
    <row r="98" s="16" customFormat="1" x14ac:dyDescent="0.25"/>
    <row r="99" s="16" customFormat="1" x14ac:dyDescent="0.25"/>
    <row r="100" s="16" customFormat="1" x14ac:dyDescent="0.25"/>
    <row r="101" s="16" customFormat="1" x14ac:dyDescent="0.25"/>
    <row r="102" s="16" customFormat="1" x14ac:dyDescent="0.25"/>
    <row r="103" s="16" customFormat="1" x14ac:dyDescent="0.25"/>
    <row r="104" s="16" customFormat="1" x14ac:dyDescent="0.25"/>
    <row r="105" s="16" customFormat="1" x14ac:dyDescent="0.25"/>
    <row r="106" s="16" customFormat="1" x14ac:dyDescent="0.25"/>
    <row r="107" s="16" customFormat="1" x14ac:dyDescent="0.25"/>
    <row r="108" s="16" customFormat="1" x14ac:dyDescent="0.25"/>
    <row r="109" s="16" customFormat="1" x14ac:dyDescent="0.25"/>
    <row r="110" s="16" customFormat="1" x14ac:dyDescent="0.25"/>
    <row r="111" s="16" customFormat="1" x14ac:dyDescent="0.25"/>
    <row r="112" s="16" customFormat="1" x14ac:dyDescent="0.25"/>
    <row r="113" s="16" customFormat="1" x14ac:dyDescent="0.25"/>
    <row r="114" s="16" customFormat="1" x14ac:dyDescent="0.25"/>
    <row r="115" s="16" customFormat="1" x14ac:dyDescent="0.25"/>
    <row r="116" s="16" customFormat="1" x14ac:dyDescent="0.25"/>
    <row r="117" s="16" customFormat="1" x14ac:dyDescent="0.25"/>
    <row r="118" s="16" customFormat="1" x14ac:dyDescent="0.25"/>
    <row r="119" s="16" customFormat="1" x14ac:dyDescent="0.25"/>
    <row r="120" s="16" customFormat="1" x14ac:dyDescent="0.25"/>
    <row r="121" s="16" customFormat="1" x14ac:dyDescent="0.25"/>
    <row r="122" s="16" customFormat="1" x14ac:dyDescent="0.25"/>
    <row r="123" s="16" customFormat="1" x14ac:dyDescent="0.25"/>
    <row r="124" s="16" customFormat="1" x14ac:dyDescent="0.25"/>
    <row r="125" s="16" customFormat="1" x14ac:dyDescent="0.25"/>
    <row r="126" s="16" customFormat="1" x14ac:dyDescent="0.25"/>
    <row r="127" s="16" customFormat="1" x14ac:dyDescent="0.25"/>
    <row r="128" s="16" customFormat="1" x14ac:dyDescent="0.25"/>
    <row r="129" s="16" customFormat="1" x14ac:dyDescent="0.25"/>
    <row r="130" s="16" customFormat="1" x14ac:dyDescent="0.25"/>
    <row r="131" s="16" customFormat="1" x14ac:dyDescent="0.25"/>
    <row r="132" s="16" customFormat="1" x14ac:dyDescent="0.25"/>
    <row r="133" s="16" customFormat="1" x14ac:dyDescent="0.25"/>
    <row r="134" s="16" customFormat="1" x14ac:dyDescent="0.25"/>
    <row r="135" s="16" customFormat="1" x14ac:dyDescent="0.25"/>
    <row r="136" s="16" customFormat="1" x14ac:dyDescent="0.25"/>
    <row r="137" s="16" customFormat="1" x14ac:dyDescent="0.25"/>
    <row r="138" s="16" customFormat="1" x14ac:dyDescent="0.25"/>
    <row r="139" s="16" customFormat="1" x14ac:dyDescent="0.25"/>
    <row r="140" s="16" customFormat="1" x14ac:dyDescent="0.25"/>
    <row r="141" s="16" customFormat="1" x14ac:dyDescent="0.25"/>
    <row r="142" s="16" customFormat="1" x14ac:dyDescent="0.25"/>
    <row r="143" s="16" customFormat="1" x14ac:dyDescent="0.25"/>
    <row r="144" s="16" customFormat="1" x14ac:dyDescent="0.25"/>
    <row r="145" s="16" customFormat="1" x14ac:dyDescent="0.25"/>
    <row r="146" s="16" customFormat="1" x14ac:dyDescent="0.25"/>
    <row r="147" s="16" customFormat="1" x14ac:dyDescent="0.25"/>
    <row r="148" s="16" customFormat="1" x14ac:dyDescent="0.25"/>
    <row r="149" s="16" customFormat="1" x14ac:dyDescent="0.25"/>
    <row r="150" s="16" customFormat="1" x14ac:dyDescent="0.25"/>
    <row r="151" s="16" customFormat="1" x14ac:dyDescent="0.25"/>
    <row r="152" s="16" customFormat="1" x14ac:dyDescent="0.25"/>
    <row r="153" s="16" customFormat="1" x14ac:dyDescent="0.25"/>
    <row r="154" s="16" customFormat="1" x14ac:dyDescent="0.25"/>
    <row r="155" s="16" customFormat="1" x14ac:dyDescent="0.25"/>
    <row r="156" s="16" customFormat="1" x14ac:dyDescent="0.25"/>
    <row r="157" s="16" customFormat="1" x14ac:dyDescent="0.25"/>
    <row r="158" s="16" customFormat="1" x14ac:dyDescent="0.25"/>
    <row r="159" s="16" customFormat="1" x14ac:dyDescent="0.25"/>
    <row r="160" s="16" customFormat="1" x14ac:dyDescent="0.25"/>
    <row r="161" s="16" customFormat="1" x14ac:dyDescent="0.25"/>
    <row r="162" s="16" customFormat="1" x14ac:dyDescent="0.25"/>
    <row r="163" s="16" customFormat="1" x14ac:dyDescent="0.25"/>
    <row r="164" s="16" customFormat="1" x14ac:dyDescent="0.25"/>
    <row r="165" s="16" customFormat="1" x14ac:dyDescent="0.25"/>
    <row r="166" s="16" customFormat="1" x14ac:dyDescent="0.25"/>
    <row r="167" s="16" customFormat="1" x14ac:dyDescent="0.25"/>
    <row r="168" s="16" customFormat="1" x14ac:dyDescent="0.25"/>
    <row r="169" s="16" customFormat="1" x14ac:dyDescent="0.25"/>
    <row r="170" s="16" customFormat="1" x14ac:dyDescent="0.25"/>
    <row r="171" s="16" customFormat="1" x14ac:dyDescent="0.25"/>
    <row r="172" s="16" customFormat="1" x14ac:dyDescent="0.25"/>
    <row r="173" s="16" customFormat="1" x14ac:dyDescent="0.25"/>
    <row r="174" s="16" customFormat="1" x14ac:dyDescent="0.25"/>
    <row r="175" s="16" customFormat="1" x14ac:dyDescent="0.25"/>
    <row r="176" s="16" customFormat="1" x14ac:dyDescent="0.25"/>
  </sheetData>
  <mergeCells count="1">
    <mergeCell ref="B3:C3"/>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4" id="{CD9EEE7D-A411-480D-B87A-BD173FCB4EC6}">
            <x14:iconSet custom="1">
              <x14:cfvo type="percent">
                <xm:f>0</xm:f>
              </x14:cfvo>
              <x14:cfvo type="formula">
                <xm:f>$N$4</xm:f>
              </x14:cfvo>
              <x14:cfvo type="formula" gte="0">
                <xm:f>$N$4</xm:f>
              </x14:cfvo>
              <x14:cfIcon iconSet="4RedToBlack" iconId="3"/>
              <x14:cfIcon iconSet="NoIcons" iconId="0"/>
              <x14:cfIcon iconSet="NoIcons" iconId="0"/>
            </x14:iconSet>
          </x14:cfRule>
          <xm:sqref>P4</xm:sqref>
        </x14:conditionalFormatting>
        <x14:conditionalFormatting xmlns:xm="http://schemas.microsoft.com/office/excel/2006/main">
          <x14:cfRule type="iconSet" priority="2" id="{5D157B2F-B589-4411-8BF7-C3B61FDBCB82}">
            <x14:iconSet custom="1">
              <x14:cfvo type="percent">
                <xm:f>0</xm:f>
              </x14:cfvo>
              <x14:cfvo type="formula">
                <xm:f>$N$4</xm:f>
              </x14:cfvo>
              <x14:cfvo type="formula" gte="0">
                <xm:f>$N$4</xm:f>
              </x14:cfvo>
              <x14:cfIcon iconSet="4RedToBlack" iconId="3"/>
              <x14:cfIcon iconSet="NoIcons" iconId="0"/>
              <x14:cfIcon iconSet="NoIcons" iconId="0"/>
            </x14:iconSet>
          </x14:cfRule>
          <xm:sqref>Q4</xm:sqref>
        </x14:conditionalFormatting>
        <x14:conditionalFormatting xmlns:xm="http://schemas.microsoft.com/office/excel/2006/main">
          <x14:cfRule type="iconSet" priority="23" id="{F81610A3-3205-4465-B27B-20F781092116}">
            <x14:iconSet showValue="0" custom="1">
              <x14:cfvo type="percent">
                <xm:f>0</xm:f>
              </x14:cfvo>
              <x14:cfvo type="formula">
                <xm:f>$C$4</xm:f>
              </x14:cfvo>
              <x14:cfvo type="formula" gte="0">
                <xm:f>$C$4</xm:f>
              </x14:cfvo>
              <x14:cfIcon iconSet="3Symbols2" iconId="2"/>
              <x14:cfIcon iconSet="NoIcons" iconId="0"/>
              <x14:cfIcon iconSet="NoIcons" iconId="0"/>
            </x14:iconSet>
          </x14:cfRule>
          <xm:sqref>E4</xm:sqref>
        </x14:conditionalFormatting>
      </x14:conditionalFormattings>
    </ext>
    <ext xmlns:x14="http://schemas.microsoft.com/office/spreadsheetml/2009/9/main" uri="{05C60535-1F16-4fd2-B633-F4F36F0B64E0}">
      <x14:sparklineGroups xmlns:xm="http://schemas.microsoft.com/office/excel/2006/main">
        <x14:sparklineGroup manualMax="100" manualMin="0" displayEmptyCellsAs="gap" minAxisType="custom" maxAxisType="custom">
          <x14:colorSeries rgb="FF376092"/>
          <x14:colorNegative rgb="FFD00000"/>
          <x14:colorAxis rgb="FF000000"/>
          <x14:colorMarkers rgb="FFD00000"/>
          <x14:colorFirst rgb="FFD00000"/>
          <x14:colorLast rgb="FFD00000"/>
          <x14:colorHigh rgb="FFD00000"/>
          <x14:colorLow rgb="FFD00000"/>
          <x14:sparklines>
            <x14:sparkline>
              <xm:f>'Binge Drinkers BRFSS'!F4:N4</xm:f>
              <xm:sqref>O4</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341"/>
  <sheetViews>
    <sheetView zoomScaleNormal="100" workbookViewId="0">
      <selection activeCell="O4" sqref="O4"/>
    </sheetView>
  </sheetViews>
  <sheetFormatPr defaultRowHeight="15" x14ac:dyDescent="0.25"/>
  <cols>
    <col min="1" max="1" width="17.5703125" customWidth="1"/>
    <col min="2" max="10" width="4.7109375" customWidth="1"/>
    <col min="11" max="13" width="4.7109375" hidden="1" customWidth="1"/>
    <col min="14" max="14" width="4.7109375" customWidth="1"/>
    <col min="15" max="15" width="9.5703125" customWidth="1"/>
    <col min="16" max="17" width="8.7109375" customWidth="1"/>
    <col min="18" max="26" width="9.140625" style="16"/>
  </cols>
  <sheetData>
    <row r="1" spans="1:29" s="16" customFormat="1" ht="26.25" x14ac:dyDescent="0.4">
      <c r="A1" s="104" t="s">
        <v>44</v>
      </c>
      <c r="B1" s="46"/>
      <c r="C1" s="46"/>
      <c r="D1" s="46"/>
      <c r="E1" s="46"/>
      <c r="F1" s="46"/>
    </row>
    <row r="2" spans="1:29" s="16" customFormat="1" ht="26.25" x14ac:dyDescent="0.4">
      <c r="A2" s="44"/>
      <c r="B2" s="46"/>
      <c r="C2" s="46"/>
      <c r="D2" s="46"/>
      <c r="E2" s="46"/>
      <c r="F2" s="46"/>
    </row>
    <row r="3" spans="1:29" s="16" customFormat="1" ht="32.25" customHeight="1" x14ac:dyDescent="0.3">
      <c r="A3" s="48" t="s">
        <v>72</v>
      </c>
      <c r="B3" s="49"/>
      <c r="C3" s="49"/>
      <c r="D3" s="49"/>
      <c r="E3" s="49"/>
      <c r="F3" s="49"/>
    </row>
    <row r="4" spans="1:29" ht="49.5" x14ac:dyDescent="0.3">
      <c r="A4" s="50"/>
      <c r="B4" s="61">
        <v>2005</v>
      </c>
      <c r="C4" s="40">
        <v>2006</v>
      </c>
      <c r="D4" s="40">
        <v>2007</v>
      </c>
      <c r="E4" s="40">
        <v>2008</v>
      </c>
      <c r="F4" s="40">
        <v>2009</v>
      </c>
      <c r="G4" s="40">
        <v>2010</v>
      </c>
      <c r="H4" s="34">
        <v>2011</v>
      </c>
      <c r="I4" s="75">
        <v>2012</v>
      </c>
      <c r="J4" s="75">
        <v>2013</v>
      </c>
      <c r="K4" s="75"/>
      <c r="L4" s="75"/>
      <c r="M4" s="75"/>
      <c r="N4" s="34">
        <v>2014</v>
      </c>
      <c r="O4" s="34" t="s">
        <v>124</v>
      </c>
      <c r="P4" s="40" t="s">
        <v>112</v>
      </c>
      <c r="Q4" s="40" t="s">
        <v>113</v>
      </c>
      <c r="S4" s="207"/>
      <c r="T4" s="207"/>
      <c r="U4" s="207"/>
      <c r="V4" s="207"/>
      <c r="W4" s="207"/>
      <c r="X4" s="207"/>
      <c r="Y4" s="207"/>
      <c r="Z4" s="207"/>
      <c r="AA4" s="207"/>
      <c r="AB4" s="207"/>
      <c r="AC4" s="12"/>
    </row>
    <row r="5" spans="1:29" ht="39.950000000000003" customHeight="1" x14ac:dyDescent="0.3">
      <c r="A5" s="35" t="s">
        <v>59</v>
      </c>
      <c r="B5" s="23">
        <v>1181</v>
      </c>
      <c r="C5" s="56">
        <v>1001</v>
      </c>
      <c r="D5" s="56">
        <v>1171</v>
      </c>
      <c r="E5" s="56">
        <v>1028</v>
      </c>
      <c r="F5" s="56">
        <v>999</v>
      </c>
      <c r="G5" s="39">
        <v>765</v>
      </c>
      <c r="H5" s="39">
        <v>783</v>
      </c>
      <c r="I5" s="39">
        <v>751</v>
      </c>
      <c r="J5" s="39">
        <v>726</v>
      </c>
      <c r="K5" s="39"/>
      <c r="L5" s="39"/>
      <c r="M5" s="39"/>
      <c r="N5" s="39">
        <v>604</v>
      </c>
      <c r="O5" s="39"/>
      <c r="P5" s="56">
        <v>431</v>
      </c>
      <c r="Q5" s="39">
        <v>351</v>
      </c>
      <c r="AA5" s="12"/>
      <c r="AB5" s="12"/>
      <c r="AC5" s="12"/>
    </row>
    <row r="6" spans="1:29" ht="39.950000000000003" customHeight="1" x14ac:dyDescent="0.3">
      <c r="A6" s="52" t="s">
        <v>60</v>
      </c>
      <c r="B6" s="23">
        <v>1131</v>
      </c>
      <c r="C6" s="56">
        <v>927</v>
      </c>
      <c r="D6" s="56">
        <v>745</v>
      </c>
      <c r="E6" s="56">
        <v>839</v>
      </c>
      <c r="F6" s="56">
        <v>601</v>
      </c>
      <c r="G6" s="56">
        <v>623</v>
      </c>
      <c r="H6" s="39">
        <v>591</v>
      </c>
      <c r="I6" s="39">
        <v>568</v>
      </c>
      <c r="J6" s="39">
        <v>344</v>
      </c>
      <c r="K6" s="39"/>
      <c r="L6" s="39"/>
      <c r="M6" s="39"/>
      <c r="N6" s="39">
        <v>275</v>
      </c>
      <c r="O6" s="39"/>
      <c r="P6" s="39">
        <v>300</v>
      </c>
      <c r="Q6" s="39">
        <v>101</v>
      </c>
    </row>
    <row r="7" spans="1:29" s="16" customFormat="1" ht="21" customHeight="1" x14ac:dyDescent="0.3">
      <c r="A7" s="115"/>
      <c r="B7" s="116"/>
      <c r="D7" s="116"/>
      <c r="E7" s="116"/>
      <c r="F7" s="116"/>
    </row>
    <row r="8" spans="1:29" s="47" customFormat="1" ht="21.75" customHeight="1" x14ac:dyDescent="0.3">
      <c r="A8" s="24"/>
      <c r="B8" s="24"/>
      <c r="C8" s="24"/>
      <c r="D8" s="24"/>
      <c r="E8" s="24"/>
      <c r="F8" s="24"/>
    </row>
    <row r="9" spans="1:29" s="47" customFormat="1" ht="16.5" x14ac:dyDescent="0.3">
      <c r="A9" s="24"/>
      <c r="B9" s="24"/>
      <c r="C9" s="24"/>
      <c r="D9" s="24"/>
      <c r="E9" s="24"/>
      <c r="F9" s="24"/>
    </row>
    <row r="10" spans="1:29" s="47" customFormat="1" x14ac:dyDescent="0.25"/>
    <row r="11" spans="1:29" s="47" customFormat="1" x14ac:dyDescent="0.25"/>
    <row r="12" spans="1:29" s="47" customFormat="1" x14ac:dyDescent="0.25"/>
    <row r="13" spans="1:29" s="47" customFormat="1" x14ac:dyDescent="0.25"/>
    <row r="14" spans="1:29" s="47" customFormat="1" x14ac:dyDescent="0.25"/>
    <row r="15" spans="1:29" s="47" customFormat="1" x14ac:dyDescent="0.25"/>
    <row r="16" spans="1:29" s="47" customFormat="1" x14ac:dyDescent="0.25"/>
    <row r="17" s="47" customFormat="1" x14ac:dyDescent="0.25"/>
    <row r="18" s="47" customFormat="1" x14ac:dyDescent="0.25"/>
    <row r="19" s="47" customFormat="1" x14ac:dyDescent="0.25"/>
    <row r="20" s="47" customFormat="1" x14ac:dyDescent="0.25"/>
    <row r="21" s="47" customFormat="1" x14ac:dyDescent="0.25"/>
    <row r="22" s="16" customFormat="1" x14ac:dyDescent="0.25"/>
    <row r="23" s="16" customFormat="1" x14ac:dyDescent="0.25"/>
    <row r="24" s="16" customFormat="1" x14ac:dyDescent="0.25"/>
    <row r="25" s="16" customFormat="1" x14ac:dyDescent="0.25"/>
    <row r="26" s="16" customFormat="1" x14ac:dyDescent="0.25"/>
    <row r="27" s="16" customFormat="1" x14ac:dyDescent="0.25"/>
    <row r="28" s="16" customFormat="1" x14ac:dyDescent="0.25"/>
    <row r="29" s="16" customFormat="1" x14ac:dyDescent="0.25"/>
    <row r="30" s="16" customFormat="1" x14ac:dyDescent="0.25"/>
    <row r="31" s="16" customFormat="1" x14ac:dyDescent="0.25"/>
    <row r="32" s="16" customFormat="1" x14ac:dyDescent="0.25"/>
    <row r="33" s="16" customFormat="1" x14ac:dyDescent="0.25"/>
    <row r="34" s="16" customFormat="1" ht="74.25" customHeight="1" x14ac:dyDescent="0.25"/>
    <row r="35" s="16" customFormat="1" x14ac:dyDescent="0.25"/>
    <row r="36" s="16" customFormat="1" x14ac:dyDescent="0.25"/>
    <row r="37" s="16" customFormat="1" x14ac:dyDescent="0.25"/>
    <row r="38" s="16" customFormat="1" x14ac:dyDescent="0.25"/>
    <row r="39" s="16" customFormat="1" x14ac:dyDescent="0.25"/>
    <row r="40" s="16" customFormat="1" x14ac:dyDescent="0.25"/>
    <row r="41" s="16" customFormat="1" x14ac:dyDescent="0.25"/>
    <row r="42" s="16" customFormat="1" x14ac:dyDescent="0.25"/>
    <row r="43" s="16" customFormat="1" x14ac:dyDescent="0.25"/>
    <row r="44" s="16" customFormat="1" x14ac:dyDescent="0.25"/>
    <row r="45" s="16" customFormat="1" x14ac:dyDescent="0.25"/>
    <row r="46" s="16" customFormat="1" x14ac:dyDescent="0.25"/>
    <row r="47" s="16" customFormat="1" x14ac:dyDescent="0.25"/>
    <row r="48" s="16" customFormat="1" x14ac:dyDescent="0.25"/>
    <row r="49" s="16" customFormat="1" x14ac:dyDescent="0.25"/>
    <row r="50" s="16" customFormat="1" x14ac:dyDescent="0.25"/>
    <row r="51" s="16" customFormat="1" x14ac:dyDescent="0.25"/>
    <row r="52" s="16" customFormat="1" x14ac:dyDescent="0.25"/>
    <row r="53" s="16" customFormat="1" x14ac:dyDescent="0.25"/>
    <row r="54" s="16" customFormat="1" x14ac:dyDescent="0.25"/>
    <row r="55" s="16" customFormat="1" x14ac:dyDescent="0.25"/>
    <row r="56" s="16" customFormat="1" x14ac:dyDescent="0.25"/>
    <row r="57" s="16" customFormat="1" x14ac:dyDescent="0.25"/>
    <row r="58" s="16" customFormat="1" x14ac:dyDescent="0.25"/>
    <row r="59" s="16" customFormat="1" x14ac:dyDescent="0.25"/>
    <row r="60" s="16" customFormat="1" x14ac:dyDescent="0.25"/>
    <row r="61" s="16" customFormat="1" x14ac:dyDescent="0.25"/>
    <row r="62" s="16" customFormat="1" x14ac:dyDescent="0.25"/>
    <row r="63" s="16" customFormat="1" x14ac:dyDescent="0.25"/>
    <row r="64" s="16" customFormat="1" x14ac:dyDescent="0.25"/>
    <row r="65" s="16" customFormat="1" x14ac:dyDescent="0.25"/>
    <row r="66" s="16" customFormat="1" x14ac:dyDescent="0.25"/>
    <row r="67" s="16" customFormat="1" x14ac:dyDescent="0.25"/>
    <row r="68" s="16" customFormat="1" x14ac:dyDescent="0.25"/>
    <row r="69" s="16" customFormat="1" x14ac:dyDescent="0.25"/>
    <row r="70" s="16" customFormat="1" x14ac:dyDescent="0.25"/>
    <row r="71" s="16" customFormat="1" x14ac:dyDescent="0.25"/>
    <row r="72" s="16" customFormat="1" x14ac:dyDescent="0.25"/>
    <row r="73" s="16" customFormat="1" x14ac:dyDescent="0.25"/>
    <row r="74" s="16" customFormat="1" x14ac:dyDescent="0.25"/>
    <row r="75" s="16" customFormat="1" x14ac:dyDescent="0.25"/>
    <row r="76" s="16" customFormat="1" x14ac:dyDescent="0.25"/>
    <row r="77" s="16" customFormat="1" x14ac:dyDescent="0.25"/>
    <row r="78" s="16" customFormat="1" x14ac:dyDescent="0.25"/>
    <row r="79" s="16" customFormat="1" x14ac:dyDescent="0.25"/>
    <row r="80" s="16" customFormat="1" x14ac:dyDescent="0.25"/>
    <row r="81" s="16" customFormat="1" x14ac:dyDescent="0.25"/>
    <row r="82" s="16" customFormat="1" x14ac:dyDescent="0.25"/>
    <row r="83" s="16" customFormat="1" x14ac:dyDescent="0.25"/>
    <row r="84" s="16" customFormat="1" x14ac:dyDescent="0.25"/>
    <row r="85" s="16" customFormat="1" x14ac:dyDescent="0.25"/>
    <row r="86" s="16" customFormat="1" x14ac:dyDescent="0.25"/>
    <row r="87" s="16" customFormat="1" x14ac:dyDescent="0.25"/>
    <row r="88" s="16" customFormat="1" x14ac:dyDescent="0.25"/>
    <row r="89" s="16" customFormat="1" x14ac:dyDescent="0.25"/>
    <row r="90" s="16" customFormat="1" x14ac:dyDescent="0.25"/>
    <row r="91" s="16" customFormat="1" x14ac:dyDescent="0.25"/>
    <row r="92" s="16" customFormat="1" x14ac:dyDescent="0.25"/>
    <row r="93" s="16" customFormat="1" x14ac:dyDescent="0.25"/>
    <row r="94" s="16" customFormat="1" x14ac:dyDescent="0.25"/>
    <row r="95" s="16" customFormat="1" x14ac:dyDescent="0.25"/>
    <row r="96" s="16" customFormat="1" x14ac:dyDescent="0.25"/>
    <row r="97" s="16" customFormat="1" x14ac:dyDescent="0.25"/>
    <row r="98" s="16" customFormat="1" x14ac:dyDescent="0.25"/>
    <row r="99" s="16" customFormat="1" x14ac:dyDescent="0.25"/>
    <row r="100" s="16" customFormat="1" x14ac:dyDescent="0.25"/>
    <row r="101" s="16" customFormat="1" x14ac:dyDescent="0.25"/>
    <row r="102" s="16" customFormat="1" x14ac:dyDescent="0.25"/>
    <row r="103" s="16" customFormat="1" x14ac:dyDescent="0.25"/>
    <row r="104" s="16" customFormat="1" x14ac:dyDescent="0.25"/>
    <row r="105" s="16" customFormat="1" x14ac:dyDescent="0.25"/>
    <row r="106" s="16" customFormat="1" x14ac:dyDescent="0.25"/>
    <row r="107" s="16" customFormat="1" x14ac:dyDescent="0.25"/>
    <row r="108" s="16" customFormat="1" x14ac:dyDescent="0.25"/>
    <row r="109" s="16" customFormat="1" x14ac:dyDescent="0.25"/>
    <row r="110" s="16" customFormat="1" x14ac:dyDescent="0.25"/>
    <row r="111" s="16" customFormat="1" x14ac:dyDescent="0.25"/>
    <row r="112" s="16" customFormat="1" x14ac:dyDescent="0.25"/>
    <row r="113" s="16" customFormat="1" x14ac:dyDescent="0.25"/>
    <row r="114" s="16" customFormat="1" x14ac:dyDescent="0.25"/>
    <row r="115" s="16" customFormat="1" x14ac:dyDescent="0.25"/>
    <row r="116" s="16" customFormat="1" x14ac:dyDescent="0.25"/>
    <row r="117" s="16" customFormat="1" x14ac:dyDescent="0.25"/>
    <row r="118" s="16" customFormat="1" x14ac:dyDescent="0.25"/>
    <row r="119" s="16" customFormat="1" x14ac:dyDescent="0.25"/>
    <row r="120" s="16" customFormat="1" x14ac:dyDescent="0.25"/>
    <row r="121" s="16" customFormat="1" x14ac:dyDescent="0.25"/>
    <row r="122" s="16" customFormat="1" x14ac:dyDescent="0.25"/>
    <row r="123" s="16" customFormat="1" x14ac:dyDescent="0.25"/>
    <row r="124" s="16" customFormat="1" x14ac:dyDescent="0.25"/>
    <row r="125" s="16" customFormat="1" x14ac:dyDescent="0.25"/>
    <row r="126" s="16" customFormat="1" x14ac:dyDescent="0.25"/>
    <row r="127" s="16" customFormat="1" x14ac:dyDescent="0.25"/>
    <row r="128" s="16" customFormat="1" x14ac:dyDescent="0.25"/>
    <row r="129" s="16" customFormat="1" x14ac:dyDescent="0.25"/>
    <row r="130" s="16" customFormat="1" x14ac:dyDescent="0.25"/>
    <row r="131" s="16" customFormat="1" x14ac:dyDescent="0.25"/>
    <row r="132" s="16" customFormat="1" x14ac:dyDescent="0.25"/>
    <row r="133" s="16" customFormat="1" x14ac:dyDescent="0.25"/>
    <row r="134" s="16" customFormat="1" x14ac:dyDescent="0.25"/>
    <row r="135" s="16" customFormat="1" x14ac:dyDescent="0.25"/>
    <row r="136" s="16" customFormat="1" x14ac:dyDescent="0.25"/>
    <row r="137" s="16" customFormat="1" x14ac:dyDescent="0.25"/>
    <row r="138" s="16" customFormat="1" x14ac:dyDescent="0.25"/>
    <row r="139" s="16" customFormat="1" x14ac:dyDescent="0.25"/>
    <row r="140" s="16" customFormat="1" x14ac:dyDescent="0.25"/>
    <row r="141" s="16" customFormat="1" x14ac:dyDescent="0.25"/>
    <row r="142" s="16" customFormat="1" x14ac:dyDescent="0.25"/>
    <row r="143" s="16" customFormat="1" x14ac:dyDescent="0.25"/>
    <row r="144" s="16" customFormat="1" x14ac:dyDescent="0.25"/>
    <row r="145" s="16" customFormat="1" x14ac:dyDescent="0.25"/>
    <row r="146" s="16" customFormat="1" x14ac:dyDescent="0.25"/>
    <row r="147" s="16" customFormat="1" x14ac:dyDescent="0.25"/>
    <row r="148" s="16" customFormat="1" x14ac:dyDescent="0.25"/>
    <row r="149" s="16" customFormat="1" x14ac:dyDescent="0.25"/>
    <row r="150" s="16" customFormat="1" x14ac:dyDescent="0.25"/>
    <row r="151" s="16" customFormat="1" x14ac:dyDescent="0.25"/>
    <row r="152" s="16" customFormat="1" x14ac:dyDescent="0.25"/>
    <row r="153" s="16" customFormat="1" x14ac:dyDescent="0.25"/>
    <row r="154" s="16" customFormat="1" x14ac:dyDescent="0.25"/>
    <row r="155" s="16" customFormat="1" x14ac:dyDescent="0.25"/>
    <row r="156" s="16" customFormat="1" x14ac:dyDescent="0.25"/>
    <row r="157" s="16" customFormat="1" x14ac:dyDescent="0.25"/>
    <row r="158" s="16" customFormat="1" x14ac:dyDescent="0.25"/>
    <row r="159" s="16" customFormat="1" x14ac:dyDescent="0.25"/>
    <row r="160" s="16" customFormat="1" x14ac:dyDescent="0.25"/>
    <row r="161" s="16" customFormat="1" x14ac:dyDescent="0.25"/>
    <row r="162" s="16" customFormat="1" x14ac:dyDescent="0.25"/>
    <row r="163" s="16" customFormat="1" x14ac:dyDescent="0.25"/>
    <row r="164" s="16" customFormat="1" x14ac:dyDescent="0.25"/>
    <row r="165" s="16" customFormat="1" x14ac:dyDescent="0.25"/>
    <row r="166" s="16" customFormat="1" x14ac:dyDescent="0.25"/>
    <row r="167" s="16" customFormat="1" x14ac:dyDescent="0.25"/>
    <row r="168" s="16" customFormat="1" x14ac:dyDescent="0.25"/>
    <row r="169" s="16" customFormat="1" x14ac:dyDescent="0.25"/>
    <row r="170" s="16" customFormat="1" x14ac:dyDescent="0.25"/>
    <row r="171" s="16" customFormat="1" x14ac:dyDescent="0.25"/>
    <row r="172" s="16" customFormat="1" x14ac:dyDescent="0.25"/>
    <row r="173" s="16" customFormat="1" x14ac:dyDescent="0.25"/>
    <row r="174" s="16" customFormat="1" x14ac:dyDescent="0.25"/>
    <row r="175" s="16" customFormat="1" x14ac:dyDescent="0.25"/>
    <row r="176" s="16" customFormat="1" x14ac:dyDescent="0.25"/>
    <row r="177" s="16" customFormat="1" x14ac:dyDescent="0.25"/>
    <row r="178" s="16" customFormat="1" x14ac:dyDescent="0.25"/>
    <row r="179" s="16" customFormat="1" x14ac:dyDescent="0.25"/>
    <row r="180" s="16" customFormat="1" x14ac:dyDescent="0.25"/>
    <row r="181" s="16" customFormat="1" x14ac:dyDescent="0.25"/>
    <row r="182" s="16" customFormat="1" x14ac:dyDescent="0.25"/>
    <row r="183" s="16" customFormat="1" x14ac:dyDescent="0.25"/>
    <row r="184" s="16" customFormat="1" x14ac:dyDescent="0.25"/>
    <row r="185" s="16" customFormat="1" x14ac:dyDescent="0.25"/>
    <row r="186" s="16" customFormat="1" x14ac:dyDescent="0.25"/>
    <row r="187" s="16" customFormat="1" x14ac:dyDescent="0.25"/>
    <row r="188" s="16" customFormat="1" x14ac:dyDescent="0.25"/>
    <row r="189" s="16" customFormat="1" x14ac:dyDescent="0.25"/>
    <row r="190" s="16" customFormat="1" x14ac:dyDescent="0.25"/>
    <row r="191" s="16" customFormat="1" x14ac:dyDescent="0.25"/>
    <row r="192" s="16" customFormat="1" x14ac:dyDescent="0.25"/>
    <row r="193" s="16" customFormat="1" x14ac:dyDescent="0.25"/>
    <row r="194" s="16" customFormat="1" x14ac:dyDescent="0.25"/>
    <row r="195" s="16" customFormat="1" x14ac:dyDescent="0.25"/>
    <row r="196" s="16" customFormat="1" x14ac:dyDescent="0.25"/>
    <row r="197" s="16" customFormat="1" x14ac:dyDescent="0.25"/>
    <row r="198" s="16" customFormat="1" x14ac:dyDescent="0.25"/>
    <row r="199" s="16" customFormat="1" x14ac:dyDescent="0.25"/>
    <row r="200" s="16" customFormat="1" x14ac:dyDescent="0.25"/>
    <row r="201" s="16" customFormat="1" x14ac:dyDescent="0.25"/>
    <row r="202" s="16" customFormat="1" x14ac:dyDescent="0.25"/>
    <row r="203" s="16" customFormat="1" x14ac:dyDescent="0.25"/>
    <row r="204" s="16" customFormat="1" x14ac:dyDescent="0.25"/>
    <row r="205" s="16" customFormat="1" x14ac:dyDescent="0.25"/>
    <row r="206" s="16" customFormat="1" x14ac:dyDescent="0.25"/>
    <row r="207" s="16" customFormat="1" x14ac:dyDescent="0.25"/>
    <row r="208" s="16" customFormat="1" x14ac:dyDescent="0.25"/>
    <row r="209" s="16" customFormat="1" x14ac:dyDescent="0.25"/>
    <row r="210" s="16" customFormat="1" x14ac:dyDescent="0.25"/>
    <row r="211" s="16" customFormat="1" x14ac:dyDescent="0.25"/>
    <row r="212" s="16" customFormat="1" x14ac:dyDescent="0.25"/>
    <row r="213" s="16" customFormat="1" x14ac:dyDescent="0.25"/>
    <row r="214" s="16" customFormat="1" x14ac:dyDescent="0.25"/>
    <row r="215" s="16" customFormat="1" x14ac:dyDescent="0.25"/>
    <row r="216" s="16" customFormat="1" x14ac:dyDescent="0.25"/>
    <row r="217" s="16" customFormat="1" x14ac:dyDescent="0.25"/>
    <row r="218" s="16" customFormat="1" x14ac:dyDescent="0.25"/>
    <row r="219" s="16" customFormat="1" x14ac:dyDescent="0.25"/>
    <row r="220" s="16" customFormat="1" x14ac:dyDescent="0.25"/>
    <row r="221" s="16" customFormat="1" x14ac:dyDescent="0.25"/>
    <row r="222" s="16" customFormat="1" x14ac:dyDescent="0.25"/>
    <row r="223" s="16" customFormat="1" x14ac:dyDescent="0.25"/>
    <row r="224" s="16" customFormat="1" x14ac:dyDescent="0.25"/>
    <row r="225" s="16" customFormat="1" x14ac:dyDescent="0.25"/>
    <row r="226" s="16" customFormat="1" x14ac:dyDescent="0.25"/>
    <row r="227" s="16" customFormat="1" x14ac:dyDescent="0.25"/>
    <row r="228" s="16" customFormat="1" x14ac:dyDescent="0.25"/>
    <row r="229" s="16" customFormat="1" x14ac:dyDescent="0.25"/>
    <row r="230" s="16" customFormat="1" x14ac:dyDescent="0.25"/>
    <row r="231" s="16" customFormat="1" x14ac:dyDescent="0.25"/>
    <row r="232" s="16" customFormat="1" x14ac:dyDescent="0.25"/>
    <row r="233" s="16" customFormat="1" x14ac:dyDescent="0.25"/>
    <row r="234" s="16" customFormat="1" x14ac:dyDescent="0.25"/>
    <row r="235" s="16" customFormat="1" x14ac:dyDescent="0.25"/>
    <row r="236" s="16" customFormat="1" x14ac:dyDescent="0.25"/>
    <row r="237" s="16" customFormat="1" x14ac:dyDescent="0.25"/>
    <row r="238" s="16" customFormat="1" x14ac:dyDescent="0.25"/>
    <row r="239" s="16" customFormat="1" x14ac:dyDescent="0.25"/>
    <row r="240" s="16" customFormat="1" x14ac:dyDescent="0.25"/>
    <row r="241" s="16" customFormat="1" x14ac:dyDescent="0.25"/>
    <row r="242" s="16" customFormat="1" x14ac:dyDescent="0.25"/>
    <row r="243" s="16" customFormat="1" x14ac:dyDescent="0.25"/>
    <row r="244" s="16" customFormat="1" x14ac:dyDescent="0.25"/>
    <row r="245" s="16" customFormat="1" x14ac:dyDescent="0.25"/>
    <row r="246" s="16" customFormat="1" x14ac:dyDescent="0.25"/>
    <row r="247" s="16" customFormat="1" x14ac:dyDescent="0.25"/>
    <row r="248" s="16" customFormat="1" x14ac:dyDescent="0.25"/>
    <row r="249" s="16" customFormat="1" x14ac:dyDescent="0.25"/>
    <row r="250" s="16" customFormat="1" x14ac:dyDescent="0.25"/>
    <row r="251" s="16" customFormat="1" x14ac:dyDescent="0.25"/>
    <row r="252" s="16" customFormat="1" x14ac:dyDescent="0.25"/>
    <row r="253" s="16" customFormat="1" x14ac:dyDescent="0.25"/>
    <row r="254" s="16" customFormat="1" x14ac:dyDescent="0.25"/>
    <row r="255" s="16" customFormat="1" x14ac:dyDescent="0.25"/>
    <row r="256" s="16" customFormat="1" x14ac:dyDescent="0.25"/>
    <row r="257" s="16" customFormat="1" x14ac:dyDescent="0.25"/>
    <row r="258" s="16" customFormat="1" x14ac:dyDescent="0.25"/>
    <row r="259" s="16" customFormat="1" x14ac:dyDescent="0.25"/>
    <row r="260" s="16" customFormat="1" x14ac:dyDescent="0.25"/>
    <row r="261" s="16" customFormat="1" x14ac:dyDescent="0.25"/>
    <row r="262" s="16" customFormat="1" x14ac:dyDescent="0.25"/>
    <row r="263" s="16" customFormat="1" x14ac:dyDescent="0.25"/>
    <row r="264" s="16" customFormat="1" x14ac:dyDescent="0.25"/>
    <row r="265" s="16" customFormat="1" x14ac:dyDescent="0.25"/>
    <row r="266" s="16" customFormat="1" x14ac:dyDescent="0.25"/>
    <row r="267" s="16" customFormat="1" x14ac:dyDescent="0.25"/>
    <row r="268" s="16" customFormat="1" x14ac:dyDescent="0.25"/>
    <row r="269" s="16" customFormat="1" x14ac:dyDescent="0.25"/>
    <row r="270" s="16" customFormat="1" x14ac:dyDescent="0.25"/>
    <row r="271" s="16" customFormat="1" x14ac:dyDescent="0.25"/>
    <row r="272" s="16" customFormat="1" x14ac:dyDescent="0.25"/>
    <row r="273" s="16" customFormat="1" x14ac:dyDescent="0.25"/>
    <row r="274" s="16" customFormat="1" x14ac:dyDescent="0.25"/>
    <row r="275" s="16" customFormat="1" x14ac:dyDescent="0.25"/>
    <row r="276" s="16" customFormat="1" x14ac:dyDescent="0.25"/>
    <row r="277" s="16" customFormat="1" x14ac:dyDescent="0.25"/>
    <row r="278" s="16" customFormat="1" x14ac:dyDescent="0.25"/>
    <row r="279" s="16" customFormat="1" x14ac:dyDescent="0.25"/>
    <row r="280" s="16" customFormat="1" x14ac:dyDescent="0.25"/>
    <row r="281" s="16" customFormat="1" x14ac:dyDescent="0.25"/>
    <row r="282" s="16" customFormat="1" x14ac:dyDescent="0.25"/>
    <row r="283" s="16" customFormat="1" x14ac:dyDescent="0.25"/>
    <row r="284" s="16" customFormat="1" x14ac:dyDescent="0.25"/>
    <row r="285" s="16" customFormat="1" x14ac:dyDescent="0.25"/>
    <row r="286" s="16" customFormat="1" x14ac:dyDescent="0.25"/>
    <row r="287" s="16" customFormat="1" x14ac:dyDescent="0.25"/>
    <row r="288" s="16" customFormat="1" x14ac:dyDescent="0.25"/>
    <row r="289" s="16" customFormat="1" x14ac:dyDescent="0.25"/>
    <row r="290" s="16" customFormat="1" x14ac:dyDescent="0.25"/>
    <row r="291" s="16" customFormat="1" x14ac:dyDescent="0.25"/>
    <row r="292" s="16" customFormat="1" x14ac:dyDescent="0.25"/>
    <row r="293" s="16" customFormat="1" x14ac:dyDescent="0.25"/>
    <row r="294" s="16" customFormat="1" x14ac:dyDescent="0.25"/>
    <row r="295" s="16" customFormat="1" x14ac:dyDescent="0.25"/>
    <row r="296" s="16" customFormat="1" x14ac:dyDescent="0.25"/>
    <row r="297" s="16" customFormat="1" x14ac:dyDescent="0.25"/>
    <row r="298" s="16" customFormat="1" x14ac:dyDescent="0.25"/>
    <row r="299" s="16" customFormat="1" x14ac:dyDescent="0.25"/>
    <row r="300" s="16" customFormat="1" x14ac:dyDescent="0.25"/>
    <row r="301" s="16" customFormat="1" x14ac:dyDescent="0.25"/>
    <row r="302" s="16" customFormat="1" x14ac:dyDescent="0.25"/>
    <row r="303" s="16" customFormat="1" x14ac:dyDescent="0.25"/>
    <row r="304" s="16" customFormat="1" x14ac:dyDescent="0.25"/>
    <row r="305" s="16" customFormat="1" x14ac:dyDescent="0.25"/>
    <row r="306" s="16" customFormat="1" x14ac:dyDescent="0.25"/>
    <row r="307" s="16" customFormat="1" x14ac:dyDescent="0.25"/>
    <row r="308" s="16" customFormat="1" x14ac:dyDescent="0.25"/>
    <row r="309" s="16" customFormat="1" x14ac:dyDescent="0.25"/>
    <row r="310" s="16" customFormat="1" x14ac:dyDescent="0.25"/>
    <row r="311" s="16" customFormat="1" x14ac:dyDescent="0.25"/>
    <row r="312" s="16" customFormat="1" x14ac:dyDescent="0.25"/>
    <row r="313" s="16" customFormat="1" x14ac:dyDescent="0.25"/>
    <row r="314" s="16" customFormat="1" x14ac:dyDescent="0.25"/>
    <row r="315" s="16" customFormat="1" x14ac:dyDescent="0.25"/>
    <row r="316" s="16" customFormat="1" x14ac:dyDescent="0.25"/>
    <row r="317" s="16" customFormat="1" x14ac:dyDescent="0.25"/>
    <row r="318" s="16" customFormat="1" x14ac:dyDescent="0.25"/>
    <row r="319" s="16" customFormat="1" x14ac:dyDescent="0.25"/>
    <row r="320" s="16" customFormat="1" x14ac:dyDescent="0.25"/>
    <row r="321" s="16" customFormat="1" x14ac:dyDescent="0.25"/>
    <row r="322" s="16" customFormat="1" x14ac:dyDescent="0.25"/>
    <row r="323" s="16" customFormat="1" x14ac:dyDescent="0.25"/>
    <row r="324" s="16" customFormat="1" x14ac:dyDescent="0.25"/>
    <row r="325" s="16" customFormat="1" x14ac:dyDescent="0.25"/>
    <row r="326" s="16" customFormat="1" x14ac:dyDescent="0.25"/>
    <row r="327" s="16" customFormat="1" x14ac:dyDescent="0.25"/>
    <row r="328" s="16" customFormat="1" x14ac:dyDescent="0.25"/>
    <row r="329" s="16" customFormat="1" x14ac:dyDescent="0.25"/>
    <row r="330" s="16" customFormat="1" x14ac:dyDescent="0.25"/>
    <row r="331" s="16" customFormat="1" x14ac:dyDescent="0.25"/>
    <row r="332" s="16" customFormat="1" x14ac:dyDescent="0.25"/>
    <row r="333" s="16" customFormat="1" x14ac:dyDescent="0.25"/>
    <row r="334" s="16" customFormat="1" x14ac:dyDescent="0.25"/>
    <row r="335" s="16" customFormat="1" x14ac:dyDescent="0.25"/>
    <row r="336" s="16" customFormat="1" x14ac:dyDescent="0.25"/>
    <row r="337" s="16" customFormat="1" x14ac:dyDescent="0.25"/>
    <row r="338" s="16" customFormat="1" x14ac:dyDescent="0.25"/>
    <row r="339" s="16" customFormat="1" x14ac:dyDescent="0.25"/>
    <row r="340" s="16" customFormat="1" x14ac:dyDescent="0.25"/>
    <row r="341" s="16" customFormat="1" x14ac:dyDescent="0.25"/>
  </sheetData>
  <mergeCells count="1">
    <mergeCell ref="S4:AB4"/>
  </mergeCells>
  <pageMargins left="0.7" right="0.7" top="0.75" bottom="0.75" header="0.3" footer="0.3"/>
  <pageSetup orientation="landscape" horizontalDpi="4294967293" verticalDpi="4294967293"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4" id="{2C7DC7B0-0814-4B23-BD1B-690716AF8854}">
            <x14:iconSet custom="1">
              <x14:cfvo type="percent">
                <xm:f>0</xm:f>
              </x14:cfvo>
              <x14:cfvo type="formula">
                <xm:f>$N$5</xm:f>
              </x14:cfvo>
              <x14:cfvo type="formula">
                <xm:f>$N$5</xm:f>
              </x14:cfvo>
              <x14:cfIcon iconSet="4RedToBlack" iconId="3"/>
              <x14:cfIcon iconSet="NoIcons" iconId="0"/>
              <x14:cfIcon iconSet="NoIcons" iconId="0"/>
            </x14:iconSet>
          </x14:cfRule>
          <xm:sqref>P5</xm:sqref>
        </x14:conditionalFormatting>
        <x14:conditionalFormatting xmlns:xm="http://schemas.microsoft.com/office/excel/2006/main">
          <x14:cfRule type="iconSet" priority="3" id="{F7973DC7-EE0A-46E1-A831-C1B665C75902}">
            <x14:iconSet custom="1">
              <x14:cfvo type="percent">
                <xm:f>0</xm:f>
              </x14:cfvo>
              <x14:cfvo type="formula">
                <xm:f>$N$6</xm:f>
              </x14:cfvo>
              <x14:cfvo type="formula">
                <xm:f>$N$6</xm:f>
              </x14:cfvo>
              <x14:cfIcon iconSet="4RedToBlack" iconId="3"/>
              <x14:cfIcon iconSet="NoIcons" iconId="0"/>
              <x14:cfIcon iconSet="NoIcons" iconId="0"/>
            </x14:iconSet>
          </x14:cfRule>
          <xm:sqref>P6</xm:sqref>
        </x14:conditionalFormatting>
        <x14:conditionalFormatting xmlns:xm="http://schemas.microsoft.com/office/excel/2006/main">
          <x14:cfRule type="iconSet" priority="2" id="{3B087BD2-05BE-49F2-B2D4-F465B370A690}">
            <x14:iconSet custom="1">
              <x14:cfvo type="percent">
                <xm:f>0</xm:f>
              </x14:cfvo>
              <x14:cfvo type="formula">
                <xm:f>$N$5</xm:f>
              </x14:cfvo>
              <x14:cfvo type="formula">
                <xm:f>$N$5</xm:f>
              </x14:cfvo>
              <x14:cfIcon iconSet="4RedToBlack" iconId="3"/>
              <x14:cfIcon iconSet="NoIcons" iconId="0"/>
              <x14:cfIcon iconSet="NoIcons" iconId="0"/>
            </x14:iconSet>
          </x14:cfRule>
          <xm:sqref>Q5</xm:sqref>
        </x14:conditionalFormatting>
        <x14:conditionalFormatting xmlns:xm="http://schemas.microsoft.com/office/excel/2006/main">
          <x14:cfRule type="iconSet" priority="1" id="{D3C2164E-D4B8-4DF0-ACD1-254A0C3F530A}">
            <x14:iconSet custom="1">
              <x14:cfvo type="percent">
                <xm:f>0</xm:f>
              </x14:cfvo>
              <x14:cfvo type="formula">
                <xm:f>$N$6</xm:f>
              </x14:cfvo>
              <x14:cfvo type="formula">
                <xm:f>$N$6</xm:f>
              </x14:cfvo>
              <x14:cfIcon iconSet="4RedToBlack" iconId="3"/>
              <x14:cfIcon iconSet="NoIcons" iconId="0"/>
              <x14:cfIcon iconSet="NoIcons" iconId="0"/>
            </x14:iconSet>
          </x14:cfRule>
          <xm:sqref>Q6</xm:sqref>
        </x14:conditionalFormatting>
      </x14:conditionalFormattings>
    </ext>
    <ext xmlns:x14="http://schemas.microsoft.com/office/spreadsheetml/2009/9/main" uri="{05C60535-1F16-4fd2-B633-F4F36F0B64E0}">
      <x14:sparklineGroups xmlns:xm="http://schemas.microsoft.com/office/excel/2006/main">
        <x14:sparklineGroup manualMax="1300" manualMin="0" displayEmptyCellsAs="gap" minAxisType="group" maxAxisType="custom">
          <x14:colorSeries rgb="FF376092"/>
          <x14:colorNegative rgb="FFD00000"/>
          <x14:colorAxis rgb="FF000000"/>
          <x14:colorMarkers rgb="FFD00000"/>
          <x14:colorFirst rgb="FFD00000"/>
          <x14:colorLast rgb="FFD00000"/>
          <x14:colorHigh rgb="FFD00000"/>
          <x14:colorLow rgb="FFD00000"/>
          <x14:sparklines>
            <x14:sparkline>
              <xm:f>'Arrests Epi Report'!B6:N6</xm:f>
              <xm:sqref>O6</xm:sqref>
            </x14:sparkline>
          </x14:sparklines>
        </x14:sparklineGroup>
        <x14:sparklineGroup manualMax="1300" manualMin="0" displayEmptyCellsAs="gap" minAxisType="group" maxAxisType="custom">
          <x14:colorSeries rgb="FF376092"/>
          <x14:colorNegative rgb="FFD00000"/>
          <x14:colorAxis rgb="FF000000"/>
          <x14:colorMarkers rgb="FFD00000"/>
          <x14:colorFirst rgb="FFD00000"/>
          <x14:colorLast rgb="FFD00000"/>
          <x14:colorHigh rgb="FFD00000"/>
          <x14:colorLow rgb="FFD00000"/>
          <x14:sparklines>
            <x14:sparkline>
              <xm:f>'Arrests Epi Report'!B5:N5</xm:f>
              <xm:sqref>O5</xm:sqref>
            </x14:sparkline>
          </x14:sparklines>
        </x14:sparklineGroup>
        <x14:sparklineGroup manualMax="0" manualMin="0" lineWeight="2.25" displayEmptyCellsAs="gap">
          <x14:colorSeries rgb="FF376092"/>
          <x14:colorNegative rgb="FFD00000"/>
          <x14:colorAxis rgb="FF000000"/>
          <x14:colorMarkers rgb="FFD00000"/>
          <x14:colorFirst rgb="FFD00000"/>
          <x14:colorLast rgb="FFD00000"/>
          <x14:colorHigh rgb="FFD00000"/>
          <x14:colorLow rgb="FFD00000"/>
          <x14:sparklines>
            <x14:sparkline>
              <xm:f>'Arrests Epi Report'!B7:C7</xm:f>
              <xm:sqref>D7</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51"/>
  <sheetViews>
    <sheetView tabSelected="1" zoomScaleNormal="100" workbookViewId="0">
      <selection activeCell="K5" sqref="K5"/>
    </sheetView>
  </sheetViews>
  <sheetFormatPr defaultRowHeight="15" x14ac:dyDescent="0.25"/>
  <cols>
    <col min="1" max="1" width="15.28515625" customWidth="1"/>
    <col min="2" max="2" width="10.7109375" customWidth="1"/>
    <col min="3" max="3" width="4.7109375" customWidth="1"/>
    <col min="4" max="4" width="13.42578125" customWidth="1"/>
    <col min="5" max="5" width="7.140625" customWidth="1"/>
    <col min="6" max="14" width="5.7109375" customWidth="1"/>
    <col min="15" max="17" width="5.7109375" hidden="1" customWidth="1"/>
    <col min="18" max="18" width="5.7109375" customWidth="1"/>
    <col min="19" max="19" width="11.140625" customWidth="1"/>
  </cols>
  <sheetData>
    <row r="1" spans="1:21" s="16" customFormat="1" ht="64.5" customHeight="1" x14ac:dyDescent="0.25">
      <c r="A1" s="117" t="s">
        <v>44</v>
      </c>
    </row>
    <row r="2" spans="1:21" s="16" customFormat="1" ht="18.75" x14ac:dyDescent="0.3">
      <c r="A2" s="48" t="s">
        <v>73</v>
      </c>
      <c r="B2" s="49"/>
      <c r="C2" s="49"/>
      <c r="D2" s="49"/>
      <c r="E2" s="49"/>
      <c r="F2" s="46"/>
      <c r="G2" s="46"/>
      <c r="H2" s="46"/>
      <c r="I2" s="46"/>
      <c r="J2" s="46"/>
    </row>
    <row r="3" spans="1:21" ht="66" x14ac:dyDescent="0.3">
      <c r="A3" s="50"/>
      <c r="B3" s="208" t="s">
        <v>0</v>
      </c>
      <c r="C3" s="208"/>
      <c r="D3" s="55" t="s">
        <v>1</v>
      </c>
      <c r="E3" s="40" t="s">
        <v>69</v>
      </c>
      <c r="F3" s="86" t="s">
        <v>92</v>
      </c>
      <c r="G3" s="87" t="s">
        <v>93</v>
      </c>
      <c r="H3" s="86" t="s">
        <v>94</v>
      </c>
      <c r="I3" s="86" t="s">
        <v>95</v>
      </c>
      <c r="J3" s="87" t="s">
        <v>96</v>
      </c>
      <c r="K3" s="87" t="s">
        <v>97</v>
      </c>
      <c r="L3" s="87" t="s">
        <v>98</v>
      </c>
      <c r="M3" s="87" t="s">
        <v>99</v>
      </c>
      <c r="N3" s="87" t="s">
        <v>114</v>
      </c>
      <c r="O3" s="87"/>
      <c r="P3" s="40"/>
      <c r="Q3" s="40"/>
      <c r="R3" s="87" t="s">
        <v>115</v>
      </c>
      <c r="S3" s="55" t="s">
        <v>124</v>
      </c>
      <c r="T3" s="40" t="s">
        <v>116</v>
      </c>
      <c r="U3" s="53"/>
    </row>
    <row r="4" spans="1:21" ht="33" x14ac:dyDescent="0.3">
      <c r="A4" s="35" t="s">
        <v>74</v>
      </c>
      <c r="B4" s="36" t="s">
        <v>3</v>
      </c>
      <c r="C4" s="39">
        <v>841</v>
      </c>
      <c r="D4" s="39" t="s">
        <v>4</v>
      </c>
      <c r="E4" s="39">
        <f>R4</f>
        <v>832</v>
      </c>
      <c r="F4" s="58">
        <v>854</v>
      </c>
      <c r="G4" s="58">
        <v>886</v>
      </c>
      <c r="H4" s="58">
        <v>867</v>
      </c>
      <c r="I4" s="59">
        <v>891</v>
      </c>
      <c r="J4" s="59">
        <v>950</v>
      </c>
      <c r="K4" s="59">
        <v>944</v>
      </c>
      <c r="L4" s="60">
        <v>973</v>
      </c>
      <c r="M4" s="60">
        <v>1056</v>
      </c>
      <c r="N4" s="60">
        <v>828</v>
      </c>
      <c r="O4" s="60"/>
      <c r="P4" s="60"/>
      <c r="Q4" s="60"/>
      <c r="R4" s="60">
        <v>832</v>
      </c>
      <c r="S4" s="39"/>
      <c r="T4" s="51">
        <v>807</v>
      </c>
      <c r="U4" s="54"/>
    </row>
    <row r="5" spans="1:21" s="16" customFormat="1" x14ac:dyDescent="0.25">
      <c r="J5" s="47"/>
    </row>
    <row r="6" spans="1:21" s="16" customFormat="1" x14ac:dyDescent="0.25"/>
    <row r="7" spans="1:21" s="16" customFormat="1" x14ac:dyDescent="0.25"/>
    <row r="8" spans="1:21" s="16" customFormat="1" x14ac:dyDescent="0.25"/>
    <row r="9" spans="1:21" s="16" customFormat="1" x14ac:dyDescent="0.25"/>
    <row r="10" spans="1:21" s="16" customFormat="1" x14ac:dyDescent="0.25"/>
    <row r="11" spans="1:21" s="16" customFormat="1" x14ac:dyDescent="0.25"/>
    <row r="12" spans="1:21" s="16" customFormat="1" x14ac:dyDescent="0.25"/>
    <row r="13" spans="1:21" s="16" customFormat="1" x14ac:dyDescent="0.25"/>
    <row r="14" spans="1:21" s="16" customFormat="1" x14ac:dyDescent="0.25"/>
    <row r="15" spans="1:21" s="16" customFormat="1" x14ac:dyDescent="0.25"/>
    <row r="16" spans="1:21" s="16" customFormat="1" x14ac:dyDescent="0.25"/>
    <row r="17" s="16" customFormat="1" x14ac:dyDescent="0.25"/>
    <row r="18" s="16" customFormat="1" x14ac:dyDescent="0.25"/>
    <row r="19" s="16" customFormat="1" x14ac:dyDescent="0.25"/>
    <row r="20" s="16" customFormat="1" x14ac:dyDescent="0.25"/>
    <row r="21" s="16" customFormat="1" x14ac:dyDescent="0.25"/>
    <row r="22" s="16" customFormat="1" x14ac:dyDescent="0.25"/>
    <row r="23" s="16" customFormat="1" x14ac:dyDescent="0.25"/>
    <row r="24" s="16" customFormat="1" x14ac:dyDescent="0.25"/>
    <row r="25" s="16" customFormat="1" x14ac:dyDescent="0.25"/>
    <row r="26" s="16" customFormat="1" x14ac:dyDescent="0.25"/>
    <row r="27" s="16" customFormat="1" x14ac:dyDescent="0.25"/>
    <row r="28" s="16" customFormat="1" x14ac:dyDescent="0.25"/>
    <row r="29" s="16" customFormat="1" x14ac:dyDescent="0.25"/>
    <row r="30" s="16" customFormat="1" x14ac:dyDescent="0.25"/>
    <row r="31" s="16" customFormat="1" x14ac:dyDescent="0.25"/>
    <row r="32" s="16" customFormat="1" x14ac:dyDescent="0.25"/>
    <row r="33" s="16" customFormat="1" x14ac:dyDescent="0.25"/>
    <row r="34" s="16" customFormat="1" x14ac:dyDescent="0.25"/>
    <row r="35" s="16" customFormat="1" x14ac:dyDescent="0.25"/>
    <row r="36" s="16" customFormat="1" x14ac:dyDescent="0.25"/>
    <row r="37" s="16" customFormat="1" x14ac:dyDescent="0.25"/>
    <row r="38" s="16" customFormat="1" x14ac:dyDescent="0.25"/>
    <row r="39" s="16" customFormat="1" x14ac:dyDescent="0.25"/>
    <row r="40" s="16" customFormat="1" x14ac:dyDescent="0.25"/>
    <row r="41" s="16" customFormat="1" x14ac:dyDescent="0.25"/>
    <row r="42" s="16" customFormat="1" x14ac:dyDescent="0.25"/>
    <row r="43" s="16" customFormat="1" x14ac:dyDescent="0.25"/>
    <row r="44" s="16" customFormat="1" x14ac:dyDescent="0.25"/>
    <row r="45" s="16" customFormat="1" x14ac:dyDescent="0.25"/>
    <row r="46" s="16" customFormat="1" x14ac:dyDescent="0.25"/>
    <row r="47" s="16" customFormat="1" x14ac:dyDescent="0.25"/>
    <row r="48" s="16" customFormat="1" x14ac:dyDescent="0.25"/>
    <row r="49" s="16" customFormat="1" x14ac:dyDescent="0.25"/>
    <row r="50" s="16" customFormat="1" x14ac:dyDescent="0.25"/>
    <row r="51" s="16" customFormat="1" x14ac:dyDescent="0.25"/>
    <row r="52" s="16" customFormat="1" x14ac:dyDescent="0.25"/>
    <row r="53" s="16" customFormat="1" x14ac:dyDescent="0.25"/>
    <row r="54" s="16" customFormat="1" x14ac:dyDescent="0.25"/>
    <row r="55" s="16" customFormat="1" x14ac:dyDescent="0.25"/>
    <row r="56" s="16" customFormat="1" x14ac:dyDescent="0.25"/>
    <row r="57" s="16" customFormat="1" x14ac:dyDescent="0.25"/>
    <row r="58" s="16" customFormat="1" x14ac:dyDescent="0.25"/>
    <row r="59" s="16" customFormat="1" x14ac:dyDescent="0.25"/>
    <row r="60" s="16" customFormat="1" x14ac:dyDescent="0.25"/>
    <row r="61" s="16" customFormat="1" x14ac:dyDescent="0.25"/>
    <row r="62" s="16" customFormat="1" x14ac:dyDescent="0.25"/>
    <row r="63" s="16" customFormat="1" x14ac:dyDescent="0.25"/>
    <row r="64" s="16" customFormat="1" x14ac:dyDescent="0.25"/>
    <row r="65" s="16" customFormat="1" x14ac:dyDescent="0.25"/>
    <row r="66" s="16" customFormat="1" x14ac:dyDescent="0.25"/>
    <row r="67" s="16" customFormat="1" x14ac:dyDescent="0.25"/>
    <row r="68" s="16" customFormat="1" x14ac:dyDescent="0.25"/>
    <row r="69" s="16" customFormat="1" x14ac:dyDescent="0.25"/>
    <row r="70" s="16" customFormat="1" x14ac:dyDescent="0.25"/>
    <row r="71" s="16" customFormat="1" x14ac:dyDescent="0.25"/>
    <row r="72" s="16" customFormat="1" x14ac:dyDescent="0.25"/>
    <row r="73" s="16" customFormat="1" x14ac:dyDescent="0.25"/>
    <row r="74" s="16" customFormat="1" x14ac:dyDescent="0.25"/>
    <row r="75" s="16" customFormat="1" x14ac:dyDescent="0.25"/>
    <row r="76" s="16" customFormat="1" x14ac:dyDescent="0.25"/>
    <row r="77" s="16" customFormat="1" x14ac:dyDescent="0.25"/>
    <row r="78" s="16" customFormat="1" x14ac:dyDescent="0.25"/>
    <row r="79" s="16" customFormat="1" x14ac:dyDescent="0.25"/>
    <row r="80" s="16" customFormat="1" x14ac:dyDescent="0.25"/>
    <row r="81" s="16" customFormat="1" x14ac:dyDescent="0.25"/>
    <row r="82" s="16" customFormat="1" x14ac:dyDescent="0.25"/>
    <row r="83" s="16" customFormat="1" x14ac:dyDescent="0.25"/>
    <row r="84" s="16" customFormat="1" x14ac:dyDescent="0.25"/>
    <row r="85" s="16" customFormat="1" x14ac:dyDescent="0.25"/>
    <row r="86" s="16" customFormat="1" x14ac:dyDescent="0.25"/>
    <row r="87" s="16" customFormat="1" x14ac:dyDescent="0.25"/>
    <row r="88" s="16" customFormat="1" x14ac:dyDescent="0.25"/>
    <row r="89" s="16" customFormat="1" x14ac:dyDescent="0.25"/>
    <row r="90" s="16" customFormat="1" x14ac:dyDescent="0.25"/>
    <row r="91" s="16" customFormat="1" x14ac:dyDescent="0.25"/>
    <row r="92" s="16" customFormat="1" x14ac:dyDescent="0.25"/>
    <row r="93" s="16" customFormat="1" x14ac:dyDescent="0.25"/>
    <row r="94" s="16" customFormat="1" x14ac:dyDescent="0.25"/>
    <row r="95" s="16" customFormat="1" x14ac:dyDescent="0.25"/>
    <row r="96" s="16" customFormat="1" x14ac:dyDescent="0.25"/>
    <row r="97" s="16" customFormat="1" x14ac:dyDescent="0.25"/>
    <row r="98" s="16" customFormat="1" x14ac:dyDescent="0.25"/>
    <row r="99" s="16" customFormat="1" x14ac:dyDescent="0.25"/>
    <row r="100" s="16" customFormat="1" x14ac:dyDescent="0.25"/>
    <row r="101" s="16" customFormat="1" x14ac:dyDescent="0.25"/>
    <row r="102" s="16" customFormat="1" x14ac:dyDescent="0.25"/>
    <row r="103" s="16" customFormat="1" x14ac:dyDescent="0.25"/>
    <row r="104" s="16" customFormat="1" x14ac:dyDescent="0.25"/>
    <row r="105" s="16" customFormat="1" x14ac:dyDescent="0.25"/>
    <row r="106" s="16" customFormat="1" x14ac:dyDescent="0.25"/>
    <row r="107" s="16" customFormat="1" x14ac:dyDescent="0.25"/>
    <row r="108" s="16" customFormat="1" x14ac:dyDescent="0.25"/>
    <row r="109" s="16" customFormat="1" x14ac:dyDescent="0.25"/>
    <row r="110" s="16" customFormat="1" x14ac:dyDescent="0.25"/>
    <row r="111" s="16" customFormat="1" x14ac:dyDescent="0.25"/>
    <row r="112" s="16" customFormat="1" x14ac:dyDescent="0.25"/>
    <row r="113" s="16" customFormat="1" x14ac:dyDescent="0.25"/>
    <row r="114" s="16" customFormat="1" x14ac:dyDescent="0.25"/>
    <row r="115" s="16" customFormat="1" x14ac:dyDescent="0.25"/>
    <row r="116" s="16" customFormat="1" x14ac:dyDescent="0.25"/>
    <row r="117" s="16" customFormat="1" x14ac:dyDescent="0.25"/>
    <row r="118" s="16" customFormat="1" x14ac:dyDescent="0.25"/>
    <row r="119" s="16" customFormat="1" x14ac:dyDescent="0.25"/>
    <row r="120" s="16" customFormat="1" x14ac:dyDescent="0.25"/>
    <row r="121" s="16" customFormat="1" x14ac:dyDescent="0.25"/>
    <row r="122" s="16" customFormat="1" x14ac:dyDescent="0.25"/>
    <row r="123" s="16" customFormat="1" x14ac:dyDescent="0.25"/>
    <row r="124" s="16" customFormat="1" x14ac:dyDescent="0.25"/>
    <row r="125" s="16" customFormat="1" x14ac:dyDescent="0.25"/>
    <row r="126" s="16" customFormat="1" x14ac:dyDescent="0.25"/>
    <row r="127" s="16" customFormat="1" x14ac:dyDescent="0.25"/>
    <row r="128" s="16" customFormat="1" x14ac:dyDescent="0.25"/>
    <row r="129" s="16" customFormat="1" x14ac:dyDescent="0.25"/>
    <row r="130" s="16" customFormat="1" x14ac:dyDescent="0.25"/>
    <row r="131" s="16" customFormat="1" x14ac:dyDescent="0.25"/>
    <row r="132" s="16" customFormat="1" x14ac:dyDescent="0.25"/>
    <row r="133" s="16" customFormat="1" x14ac:dyDescent="0.25"/>
    <row r="134" s="16" customFormat="1" x14ac:dyDescent="0.25"/>
    <row r="135" s="16" customFormat="1" x14ac:dyDescent="0.25"/>
    <row r="136" s="16" customFormat="1" x14ac:dyDescent="0.25"/>
    <row r="137" s="16" customFormat="1" x14ac:dyDescent="0.25"/>
    <row r="138" s="16" customFormat="1" x14ac:dyDescent="0.25"/>
    <row r="139" s="16" customFormat="1" x14ac:dyDescent="0.25"/>
    <row r="140" s="16" customFormat="1" x14ac:dyDescent="0.25"/>
    <row r="141" s="16" customFormat="1" x14ac:dyDescent="0.25"/>
    <row r="142" s="16" customFormat="1" x14ac:dyDescent="0.25"/>
    <row r="143" s="16" customFormat="1" x14ac:dyDescent="0.25"/>
    <row r="144" s="16" customFormat="1" x14ac:dyDescent="0.25"/>
    <row r="145" s="16" customFormat="1" x14ac:dyDescent="0.25"/>
    <row r="146" s="16" customFormat="1" x14ac:dyDescent="0.25"/>
    <row r="147" s="16" customFormat="1" x14ac:dyDescent="0.25"/>
    <row r="148" s="16" customFormat="1" x14ac:dyDescent="0.25"/>
    <row r="149" s="16" customFormat="1" x14ac:dyDescent="0.25"/>
    <row r="150" s="16" customFormat="1" x14ac:dyDescent="0.25"/>
    <row r="151" s="16" customFormat="1" x14ac:dyDescent="0.25"/>
  </sheetData>
  <mergeCells count="1">
    <mergeCell ref="B3:C3"/>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2" id="{21CCF6E8-D56D-4D33-82B8-28FF414A665B}">
            <x14:iconSet showValue="0" custom="1">
              <x14:cfvo type="percent">
                <xm:f>0</xm:f>
              </x14:cfvo>
              <x14:cfvo type="formula" gte="0">
                <xm:f>$C$4</xm:f>
              </x14:cfvo>
              <x14:cfvo type="formula" gte="0">
                <xm:f>$C$4</xm:f>
              </x14:cfvo>
              <x14:cfIcon iconSet="3Symbols2" iconId="2"/>
              <x14:cfIcon iconSet="NoIcons" iconId="0"/>
              <x14:cfIcon iconSet="NoIcons" iconId="0"/>
            </x14:iconSet>
          </x14:cfRule>
          <xm:sqref>E4</xm:sqref>
        </x14:conditionalFormatting>
        <x14:conditionalFormatting xmlns:xm="http://schemas.microsoft.com/office/excel/2006/main">
          <x14:cfRule type="iconSet" priority="1" id="{8CDD512E-0586-4241-8686-7BCAC6D0DCA5}">
            <x14:iconSet custom="1">
              <x14:cfvo type="percent">
                <xm:f>0</xm:f>
              </x14:cfvo>
              <x14:cfvo type="formula">
                <xm:f>$R$4</xm:f>
              </x14:cfvo>
              <x14:cfvo type="formula" gte="0">
                <xm:f>$R$4</xm:f>
              </x14:cfvo>
              <x14:cfIcon iconSet="4RedToBlack" iconId="3"/>
              <x14:cfIcon iconSet="NoIcons" iconId="0"/>
              <x14:cfIcon iconSet="NoIcons" iconId="0"/>
            </x14:iconSet>
          </x14:cfRule>
          <xm:sqref>T4</xm:sqref>
        </x14:conditionalFormatting>
      </x14:conditionalFormattings>
    </ext>
    <ext xmlns:x14="http://schemas.microsoft.com/office/spreadsheetml/2009/9/main" uri="{05C60535-1F16-4fd2-B633-F4F36F0B64E0}">
      <x14:sparklineGroups xmlns:xm="http://schemas.microsoft.com/office/excel/2006/main">
        <x14:sparklineGroup manualMax="1500" manualMin="0" displayEmptyCellsAs="gap" minAxisType="custom" maxAxisType="custom">
          <x14:colorSeries rgb="FF376092"/>
          <x14:colorNegative rgb="FFD00000"/>
          <x14:colorAxis rgb="FF000000"/>
          <x14:colorMarkers rgb="FFD00000"/>
          <x14:colorFirst rgb="FFD00000"/>
          <x14:colorLast rgb="FFD00000"/>
          <x14:colorHigh rgb="FFD00000"/>
          <x14:colorLow rgb="FFD00000"/>
          <x14:sparklines>
            <x14:sparkline>
              <xm:f>'Hospitalizations Epi Report'!F4:R4</xm:f>
              <xm:sqref>S4</xm:sqref>
            </x14:sparkline>
          </x14:sparklines>
        </x14:sparklineGroup>
      </x14:sparklineGroup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191"/>
  <sheetViews>
    <sheetView topLeftCell="I1" workbookViewId="0">
      <selection activeCell="AC7" sqref="AC7"/>
    </sheetView>
  </sheetViews>
  <sheetFormatPr defaultRowHeight="16.5" x14ac:dyDescent="0.3"/>
  <cols>
    <col min="1" max="1" width="13.28515625" customWidth="1"/>
    <col min="2" max="3" width="6.7109375" customWidth="1"/>
    <col min="4" max="4" width="7.42578125" style="119" customWidth="1"/>
    <col min="5" max="6" width="6.7109375" hidden="1" customWidth="1"/>
    <col min="7" max="9" width="6.7109375" customWidth="1"/>
    <col min="10" max="11" width="6.7109375" hidden="1" customWidth="1"/>
    <col min="12" max="12" width="7.85546875" customWidth="1"/>
    <col min="13" max="13" width="8" customWidth="1"/>
    <col min="14" max="14" width="15.85546875" customWidth="1"/>
    <col min="17" max="17" width="9.140625" customWidth="1"/>
    <col min="18" max="19" width="9.140625" hidden="1" customWidth="1"/>
    <col min="21" max="21" width="9.140625" style="141"/>
    <col min="24" max="24" width="9.140625" style="22"/>
    <col min="25" max="26" width="9.140625" style="23"/>
    <col min="27" max="28" width="0" style="23" hidden="1" customWidth="1"/>
  </cols>
  <sheetData>
    <row r="1" spans="1:44" s="16" customFormat="1" ht="26.25" x14ac:dyDescent="0.4">
      <c r="A1" s="154" t="s">
        <v>111</v>
      </c>
      <c r="B1" s="155"/>
      <c r="C1" s="47"/>
      <c r="D1" s="119"/>
      <c r="E1" s="47"/>
      <c r="F1" s="47"/>
      <c r="G1" s="47"/>
      <c r="H1" s="47"/>
      <c r="I1" s="47"/>
      <c r="J1" s="47"/>
      <c r="K1" s="47"/>
      <c r="L1" s="47"/>
      <c r="M1" s="47"/>
      <c r="N1" s="47"/>
      <c r="O1" s="47"/>
      <c r="P1" s="47"/>
      <c r="Q1" s="47"/>
      <c r="R1" s="47"/>
      <c r="S1" s="47"/>
      <c r="T1" s="47"/>
      <c r="U1" s="156"/>
      <c r="V1" s="101"/>
      <c r="W1" s="157"/>
      <c r="X1" s="24"/>
      <c r="Y1" s="163"/>
      <c r="Z1" s="163"/>
      <c r="AA1" s="163"/>
      <c r="AB1" s="163"/>
    </row>
    <row r="2" spans="1:44" s="16" customFormat="1" ht="6.75" customHeight="1" x14ac:dyDescent="0.3">
      <c r="A2" s="212"/>
      <c r="B2" s="212"/>
      <c r="C2" s="212"/>
      <c r="D2" s="212"/>
      <c r="E2" s="212"/>
      <c r="F2" s="212"/>
      <c r="G2" s="212"/>
      <c r="H2" s="212"/>
      <c r="I2" s="212"/>
      <c r="J2" s="212"/>
      <c r="K2" s="212"/>
      <c r="L2" s="212"/>
      <c r="M2" s="212"/>
      <c r="N2" s="212"/>
      <c r="O2" s="212"/>
      <c r="P2" s="212"/>
      <c r="Q2" s="212"/>
      <c r="R2" s="212"/>
      <c r="S2" s="212"/>
      <c r="T2" s="212"/>
      <c r="U2" s="212"/>
      <c r="V2" s="212"/>
      <c r="W2" s="212"/>
      <c r="X2" s="212"/>
      <c r="Y2" s="164"/>
      <c r="Z2" s="164"/>
      <c r="AA2" s="164"/>
      <c r="AB2" s="163"/>
    </row>
    <row r="3" spans="1:44" s="16" customFormat="1" ht="11.25" customHeight="1" x14ac:dyDescent="0.3">
      <c r="A3" s="47"/>
      <c r="B3" s="79"/>
      <c r="C3" s="47"/>
      <c r="D3" s="119"/>
      <c r="E3" s="47"/>
      <c r="F3" s="47"/>
      <c r="G3" s="47"/>
      <c r="H3" s="47"/>
      <c r="I3" s="47"/>
      <c r="J3" s="47"/>
      <c r="K3" s="47"/>
      <c r="L3" s="47"/>
      <c r="M3" s="47"/>
      <c r="N3" s="47"/>
      <c r="O3" s="47"/>
      <c r="P3" s="47"/>
      <c r="Q3" s="47"/>
      <c r="R3" s="47"/>
      <c r="S3" s="47"/>
      <c r="T3" s="47"/>
      <c r="U3" s="156"/>
      <c r="V3" s="101"/>
      <c r="W3" s="101"/>
      <c r="X3" s="24"/>
      <c r="Y3" s="163"/>
      <c r="Z3" s="163"/>
      <c r="AA3" s="163"/>
      <c r="AB3" s="163"/>
    </row>
    <row r="4" spans="1:44" s="80" customFormat="1" ht="9.75" customHeight="1" x14ac:dyDescent="0.3">
      <c r="A4" s="213"/>
      <c r="B4" s="213"/>
      <c r="C4" s="213"/>
      <c r="D4" s="213"/>
      <c r="E4" s="213"/>
      <c r="F4" s="213"/>
      <c r="G4" s="213"/>
      <c r="H4" s="213"/>
      <c r="I4" s="213"/>
      <c r="J4" s="213"/>
      <c r="K4" s="213"/>
      <c r="L4" s="213"/>
      <c r="M4" s="213"/>
      <c r="N4" s="213"/>
      <c r="O4" s="213"/>
      <c r="P4" s="213"/>
      <c r="Q4" s="213"/>
      <c r="R4" s="213"/>
      <c r="S4" s="213"/>
      <c r="T4" s="213"/>
      <c r="U4" s="213"/>
      <c r="V4" s="213"/>
      <c r="W4" s="213"/>
      <c r="X4" s="165"/>
      <c r="Y4" s="166"/>
      <c r="Z4" s="166"/>
      <c r="AA4" s="166"/>
      <c r="AB4" s="166"/>
    </row>
    <row r="5" spans="1:44" s="16" customFormat="1" ht="5.25" customHeight="1" x14ac:dyDescent="0.3">
      <c r="A5" s="47"/>
      <c r="B5" s="79"/>
      <c r="C5" s="47"/>
      <c r="D5" s="119"/>
      <c r="E5" s="47"/>
      <c r="F5" s="47"/>
      <c r="G5" s="47"/>
      <c r="H5" s="47"/>
      <c r="I5" s="47"/>
      <c r="J5" s="47"/>
      <c r="K5" s="47"/>
      <c r="L5" s="47"/>
      <c r="M5" s="47"/>
      <c r="N5" s="47"/>
      <c r="O5" s="47"/>
      <c r="P5" s="158"/>
      <c r="Q5" s="158"/>
      <c r="R5" s="158"/>
      <c r="S5" s="158"/>
      <c r="T5" s="158"/>
      <c r="U5" s="156"/>
      <c r="V5" s="101"/>
      <c r="W5" s="101"/>
      <c r="X5" s="24"/>
      <c r="Y5" s="163"/>
      <c r="Z5" s="163"/>
      <c r="AA5" s="163"/>
      <c r="AB5" s="163"/>
    </row>
    <row r="6" spans="1:44" ht="15" customHeight="1" x14ac:dyDescent="0.3">
      <c r="A6" s="185" t="s">
        <v>19</v>
      </c>
      <c r="B6" s="214" t="s">
        <v>21</v>
      </c>
      <c r="C6" s="214"/>
      <c r="D6" s="214"/>
      <c r="E6" s="214"/>
      <c r="F6" s="215"/>
      <c r="G6" s="216" t="s">
        <v>20</v>
      </c>
      <c r="H6" s="217"/>
      <c r="I6" s="217"/>
      <c r="J6" s="217"/>
      <c r="K6" s="217"/>
      <c r="L6" s="217"/>
      <c r="M6" s="217"/>
      <c r="N6" s="184"/>
      <c r="O6" s="218" t="s">
        <v>122</v>
      </c>
      <c r="P6" s="219"/>
      <c r="Q6" s="219"/>
      <c r="R6" s="219"/>
      <c r="S6" s="219"/>
      <c r="T6" s="219"/>
      <c r="U6" s="219"/>
      <c r="V6" s="219"/>
      <c r="W6" s="219"/>
      <c r="X6" s="159" t="s">
        <v>123</v>
      </c>
      <c r="Y6" s="167"/>
      <c r="Z6" s="163"/>
      <c r="AA6" s="167"/>
      <c r="AB6" s="167"/>
      <c r="AC6" s="16"/>
      <c r="AD6" s="16"/>
      <c r="AE6" s="16"/>
      <c r="AF6" s="16"/>
      <c r="AG6" s="16"/>
      <c r="AH6" s="16"/>
      <c r="AI6" s="16"/>
      <c r="AJ6" s="16"/>
      <c r="AK6" s="16"/>
      <c r="AL6" s="16"/>
      <c r="AM6" s="16"/>
      <c r="AN6" s="16"/>
      <c r="AO6" s="16"/>
      <c r="AP6" s="16"/>
      <c r="AQ6" s="16"/>
      <c r="AR6" s="16"/>
    </row>
    <row r="7" spans="1:44" ht="51.75" customHeight="1" x14ac:dyDescent="0.3">
      <c r="A7" s="185"/>
      <c r="B7" s="123">
        <v>2007</v>
      </c>
      <c r="C7" s="124">
        <v>2011</v>
      </c>
      <c r="D7" s="120">
        <v>2015</v>
      </c>
      <c r="E7" s="124">
        <v>2019</v>
      </c>
      <c r="F7" s="124">
        <v>2023</v>
      </c>
      <c r="G7" s="130" t="s">
        <v>78</v>
      </c>
      <c r="H7" s="124" t="s">
        <v>40</v>
      </c>
      <c r="I7" s="131" t="s">
        <v>79</v>
      </c>
      <c r="J7" s="131" t="s">
        <v>83</v>
      </c>
      <c r="K7" s="131" t="s">
        <v>84</v>
      </c>
      <c r="L7" s="131" t="s">
        <v>107</v>
      </c>
      <c r="M7" s="131" t="s">
        <v>108</v>
      </c>
      <c r="N7" s="131" t="s">
        <v>109</v>
      </c>
      <c r="O7" s="130" t="s">
        <v>81</v>
      </c>
      <c r="P7" s="131" t="s">
        <v>40</v>
      </c>
      <c r="Q7" s="131" t="s">
        <v>79</v>
      </c>
      <c r="R7" s="131" t="s">
        <v>83</v>
      </c>
      <c r="S7" s="131" t="s">
        <v>84</v>
      </c>
      <c r="T7" s="67" t="s">
        <v>124</v>
      </c>
      <c r="U7" s="124" t="s">
        <v>82</v>
      </c>
      <c r="V7" s="131" t="s">
        <v>120</v>
      </c>
      <c r="W7" s="131" t="s">
        <v>76</v>
      </c>
      <c r="X7" s="161" t="s">
        <v>81</v>
      </c>
      <c r="Y7" s="131" t="s">
        <v>40</v>
      </c>
      <c r="Z7" s="160" t="s">
        <v>79</v>
      </c>
      <c r="AC7" s="195" t="s">
        <v>120</v>
      </c>
      <c r="AD7" s="195" t="s">
        <v>76</v>
      </c>
      <c r="AE7" s="16"/>
      <c r="AF7" s="16"/>
      <c r="AG7" s="16"/>
      <c r="AH7" s="16"/>
      <c r="AI7" s="16"/>
      <c r="AJ7" s="16"/>
      <c r="AK7" s="16"/>
      <c r="AL7" s="16"/>
      <c r="AM7" s="16"/>
      <c r="AN7" s="16"/>
      <c r="AO7" s="16"/>
      <c r="AP7" s="16"/>
      <c r="AQ7" s="16"/>
      <c r="AR7" s="16"/>
    </row>
    <row r="8" spans="1:44" ht="33" customHeight="1" x14ac:dyDescent="0.3">
      <c r="A8" s="72" t="s">
        <v>80</v>
      </c>
      <c r="B8" s="125">
        <v>21645</v>
      </c>
      <c r="C8" s="126">
        <v>20935</v>
      </c>
      <c r="D8" s="118">
        <v>20730</v>
      </c>
      <c r="E8" s="127"/>
      <c r="F8" s="127"/>
      <c r="G8" s="132">
        <v>95</v>
      </c>
      <c r="H8" s="127">
        <v>100</v>
      </c>
      <c r="I8" s="128">
        <f>SUM(I9:I65)</f>
        <v>92</v>
      </c>
      <c r="J8" s="128"/>
      <c r="K8" s="128"/>
      <c r="L8" s="128">
        <f>SUM(L9:L66)</f>
        <v>17</v>
      </c>
      <c r="M8" s="128">
        <f>SUM(M9:M66)</f>
        <v>75</v>
      </c>
      <c r="N8" s="65"/>
      <c r="O8" s="136">
        <f>B8/G8</f>
        <v>227.84210526315789</v>
      </c>
      <c r="P8" s="137">
        <f>C8/H8</f>
        <v>209.35</v>
      </c>
      <c r="Q8" s="137">
        <f>D8/I8</f>
        <v>225.32608695652175</v>
      </c>
      <c r="R8" s="137" t="e">
        <f>E8/J8</f>
        <v>#DIV/0!</v>
      </c>
      <c r="S8" s="137" t="e">
        <f>F8/K8</f>
        <v>#DIV/0!</v>
      </c>
      <c r="T8" s="66"/>
      <c r="U8" s="139">
        <v>27</v>
      </c>
      <c r="V8" s="137">
        <f>5744000/16764</f>
        <v>342.63898830827964</v>
      </c>
      <c r="W8" s="137">
        <f>316400000/644153</f>
        <v>491.18765262290168</v>
      </c>
      <c r="X8" s="168">
        <f>(G8*500)/B8</f>
        <v>2.1945021945021943</v>
      </c>
      <c r="Y8" s="169">
        <f>(H8*500)/C8</f>
        <v>2.3883448770002387</v>
      </c>
      <c r="Z8" s="170">
        <f t="shared" ref="Z8:Z23" si="0">(I8*500)/D8</f>
        <v>2.2190062711046794</v>
      </c>
      <c r="AA8" s="168" t="e">
        <f>(J8*500)/E8</f>
        <v>#DIV/0!</v>
      </c>
      <c r="AB8" s="169" t="e">
        <f>(K8*500)/F8</f>
        <v>#DIV/0!</v>
      </c>
      <c r="AC8" s="170">
        <f>(16764*500)/5744000</f>
        <v>1.4592618384401115</v>
      </c>
      <c r="AD8" s="170">
        <f>(644053*500)/316400000</f>
        <v>1.0177828697850821</v>
      </c>
      <c r="AE8" s="16"/>
      <c r="AF8" s="16"/>
      <c r="AG8" s="16"/>
      <c r="AH8" s="16"/>
      <c r="AI8" s="16"/>
      <c r="AJ8" s="16"/>
      <c r="AK8" s="16"/>
      <c r="AL8" s="16"/>
      <c r="AM8" s="16"/>
      <c r="AN8" s="16"/>
      <c r="AO8" s="16"/>
      <c r="AP8" s="16"/>
      <c r="AQ8" s="16"/>
      <c r="AR8" s="16"/>
    </row>
    <row r="9" spans="1:44" ht="33" customHeight="1" x14ac:dyDescent="0.3">
      <c r="A9" s="72" t="s">
        <v>22</v>
      </c>
      <c r="B9" s="125">
        <v>1882</v>
      </c>
      <c r="C9" s="127">
        <v>1960</v>
      </c>
      <c r="D9" s="118">
        <v>1942</v>
      </c>
      <c r="E9" s="127"/>
      <c r="F9" s="127"/>
      <c r="G9" s="132">
        <v>10</v>
      </c>
      <c r="H9" s="127">
        <v>13</v>
      </c>
      <c r="I9" s="128">
        <v>15</v>
      </c>
      <c r="J9" s="128"/>
      <c r="K9" s="128"/>
      <c r="L9" s="128">
        <v>8</v>
      </c>
      <c r="M9" s="128">
        <v>7</v>
      </c>
      <c r="N9" s="65"/>
      <c r="O9" s="136">
        <f t="shared" ref="O9:S59" si="1">B9/G9</f>
        <v>188.2</v>
      </c>
      <c r="P9" s="137">
        <f t="shared" si="1"/>
        <v>150.76923076923077</v>
      </c>
      <c r="Q9" s="137">
        <f t="shared" si="1"/>
        <v>129.46666666666667</v>
      </c>
      <c r="R9" s="137" t="e">
        <f t="shared" si="1"/>
        <v>#DIV/0!</v>
      </c>
      <c r="S9" s="137" t="e">
        <f t="shared" si="1"/>
        <v>#DIV/0!</v>
      </c>
      <c r="T9" s="66"/>
      <c r="U9" s="127">
        <v>448</v>
      </c>
      <c r="V9" s="66"/>
      <c r="W9" s="66"/>
      <c r="X9" s="168">
        <f t="shared" ref="X9:X65" si="2">(G9*500)/B9</f>
        <v>2.656748140276302</v>
      </c>
      <c r="Y9" s="170">
        <f t="shared" ref="Y9:Z65" si="3">(H9*500)/C9</f>
        <v>3.3163265306122449</v>
      </c>
      <c r="Z9" s="171">
        <f t="shared" si="0"/>
        <v>3.8619979402677651</v>
      </c>
      <c r="AA9" s="168" t="e">
        <f t="shared" ref="AA9:AA65" si="4">(J9*500)/E9</f>
        <v>#DIV/0!</v>
      </c>
      <c r="AB9" s="169" t="e">
        <f t="shared" ref="AB9:AB65" si="5">(K9*500)/F9</f>
        <v>#DIV/0!</v>
      </c>
      <c r="AC9" s="170"/>
      <c r="AD9" s="170"/>
      <c r="AE9" s="16"/>
      <c r="AF9" s="16"/>
      <c r="AG9" s="16"/>
      <c r="AH9" s="16"/>
      <c r="AI9" s="16"/>
      <c r="AJ9" s="16"/>
      <c r="AK9" s="16"/>
      <c r="AL9" s="16"/>
      <c r="AM9" s="16"/>
      <c r="AN9" s="16"/>
      <c r="AO9" s="16"/>
      <c r="AP9" s="16"/>
      <c r="AQ9" s="16"/>
      <c r="AR9" s="16"/>
    </row>
    <row r="10" spans="1:44" ht="33" customHeight="1" x14ac:dyDescent="0.3">
      <c r="A10" s="72" t="s">
        <v>23</v>
      </c>
      <c r="B10" s="125">
        <v>1314</v>
      </c>
      <c r="C10" s="127">
        <v>1344</v>
      </c>
      <c r="D10" s="118">
        <v>1364</v>
      </c>
      <c r="E10" s="127"/>
      <c r="F10" s="127"/>
      <c r="G10" s="132">
        <v>6</v>
      </c>
      <c r="H10" s="127">
        <v>6</v>
      </c>
      <c r="I10" s="128">
        <v>6</v>
      </c>
      <c r="J10" s="128"/>
      <c r="K10" s="128"/>
      <c r="L10" s="128">
        <v>0</v>
      </c>
      <c r="M10" s="128">
        <v>6</v>
      </c>
      <c r="N10" s="65"/>
      <c r="O10" s="136">
        <f t="shared" si="1"/>
        <v>219</v>
      </c>
      <c r="P10" s="137">
        <f t="shared" si="1"/>
        <v>224</v>
      </c>
      <c r="Q10" s="137">
        <f t="shared" si="1"/>
        <v>227.33333333333334</v>
      </c>
      <c r="R10" s="137" t="e">
        <f t="shared" si="1"/>
        <v>#DIV/0!</v>
      </c>
      <c r="S10" s="137" t="e">
        <f t="shared" si="1"/>
        <v>#DIV/0!</v>
      </c>
      <c r="T10" s="66"/>
      <c r="U10" s="127">
        <v>694</v>
      </c>
      <c r="V10" s="66"/>
      <c r="W10" s="66"/>
      <c r="X10" s="168">
        <f t="shared" si="2"/>
        <v>2.2831050228310503</v>
      </c>
      <c r="Y10" s="170">
        <f t="shared" si="3"/>
        <v>2.2321428571428572</v>
      </c>
      <c r="Z10" s="169">
        <f t="shared" si="0"/>
        <v>2.1994134897360702</v>
      </c>
      <c r="AA10" s="168" t="e">
        <f t="shared" si="4"/>
        <v>#DIV/0!</v>
      </c>
      <c r="AB10" s="169" t="e">
        <f t="shared" si="5"/>
        <v>#DIV/0!</v>
      </c>
      <c r="AC10" s="170"/>
      <c r="AD10" s="170"/>
      <c r="AE10" s="16"/>
      <c r="AF10" s="16"/>
      <c r="AG10" s="16"/>
      <c r="AH10" s="16"/>
      <c r="AI10" s="16"/>
      <c r="AJ10" s="16"/>
      <c r="AK10" s="16"/>
      <c r="AL10" s="16"/>
      <c r="AM10" s="16"/>
      <c r="AN10" s="16"/>
      <c r="AO10" s="16"/>
      <c r="AP10" s="16"/>
      <c r="AQ10" s="16"/>
      <c r="AR10" s="16"/>
    </row>
    <row r="11" spans="1:44" ht="33" customHeight="1" x14ac:dyDescent="0.3">
      <c r="A11" s="72" t="s">
        <v>24</v>
      </c>
      <c r="B11" s="125">
        <v>1045</v>
      </c>
      <c r="C11" s="127">
        <v>1020</v>
      </c>
      <c r="D11" s="118">
        <v>1034</v>
      </c>
      <c r="E11" s="127"/>
      <c r="F11" s="127"/>
      <c r="G11" s="132">
        <v>3</v>
      </c>
      <c r="H11" s="127">
        <v>6</v>
      </c>
      <c r="I11" s="128">
        <v>3</v>
      </c>
      <c r="J11" s="128"/>
      <c r="K11" s="128"/>
      <c r="L11" s="128">
        <v>0</v>
      </c>
      <c r="M11" s="128">
        <v>3</v>
      </c>
      <c r="N11" s="65"/>
      <c r="O11" s="136">
        <f t="shared" si="1"/>
        <v>348.33333333333331</v>
      </c>
      <c r="P11" s="137">
        <f t="shared" si="1"/>
        <v>170</v>
      </c>
      <c r="Q11" s="137">
        <f t="shared" si="1"/>
        <v>344.66666666666669</v>
      </c>
      <c r="R11" s="137" t="e">
        <f t="shared" si="1"/>
        <v>#DIV/0!</v>
      </c>
      <c r="S11" s="137" t="e">
        <f t="shared" si="1"/>
        <v>#DIV/0!</v>
      </c>
      <c r="T11" s="66"/>
      <c r="U11" s="127">
        <v>516</v>
      </c>
      <c r="V11" s="66"/>
      <c r="W11" s="66"/>
      <c r="X11" s="168">
        <f t="shared" si="2"/>
        <v>1.4354066985645932</v>
      </c>
      <c r="Y11" s="170">
        <f t="shared" si="3"/>
        <v>2.9411764705882355</v>
      </c>
      <c r="Z11" s="170">
        <f t="shared" si="0"/>
        <v>1.4506769825918762</v>
      </c>
      <c r="AA11" s="168" t="e">
        <f t="shared" si="4"/>
        <v>#DIV/0!</v>
      </c>
      <c r="AB11" s="169" t="e">
        <f t="shared" si="5"/>
        <v>#DIV/0!</v>
      </c>
      <c r="AC11" s="170"/>
      <c r="AD11" s="170"/>
      <c r="AE11" s="16"/>
      <c r="AF11" s="16"/>
      <c r="AG11" s="16"/>
      <c r="AH11" s="16"/>
      <c r="AI11" s="16"/>
      <c r="AJ11" s="16"/>
      <c r="AK11" s="16"/>
      <c r="AL11" s="16"/>
      <c r="AM11" s="16"/>
      <c r="AN11" s="16"/>
      <c r="AO11" s="16"/>
      <c r="AP11" s="16"/>
      <c r="AQ11" s="16"/>
      <c r="AR11" s="16"/>
    </row>
    <row r="12" spans="1:44" ht="33" customHeight="1" x14ac:dyDescent="0.3">
      <c r="A12" s="72" t="s">
        <v>25</v>
      </c>
      <c r="B12" s="125">
        <v>1555</v>
      </c>
      <c r="C12" s="127">
        <v>1595</v>
      </c>
      <c r="D12" s="118">
        <v>1626</v>
      </c>
      <c r="E12" s="127"/>
      <c r="F12" s="127"/>
      <c r="G12" s="132">
        <v>9</v>
      </c>
      <c r="H12" s="127">
        <v>9</v>
      </c>
      <c r="I12" s="128">
        <v>9</v>
      </c>
      <c r="J12" s="128"/>
      <c r="K12" s="128"/>
      <c r="L12" s="128">
        <v>0</v>
      </c>
      <c r="M12" s="128">
        <v>9</v>
      </c>
      <c r="N12" s="65"/>
      <c r="O12" s="136">
        <f t="shared" si="1"/>
        <v>172.77777777777777</v>
      </c>
      <c r="P12" s="137">
        <f t="shared" si="1"/>
        <v>177.22222222222223</v>
      </c>
      <c r="Q12" s="137">
        <f t="shared" si="1"/>
        <v>180.66666666666666</v>
      </c>
      <c r="R12" s="137" t="e">
        <f t="shared" si="1"/>
        <v>#DIV/0!</v>
      </c>
      <c r="S12" s="137" t="e">
        <f t="shared" si="1"/>
        <v>#DIV/0!</v>
      </c>
      <c r="T12" s="66"/>
      <c r="U12" s="127">
        <v>536</v>
      </c>
      <c r="V12" s="66"/>
      <c r="W12" s="66"/>
      <c r="X12" s="168">
        <f t="shared" si="2"/>
        <v>2.8938906752411575</v>
      </c>
      <c r="Y12" s="170">
        <f t="shared" si="3"/>
        <v>2.8213166144200628</v>
      </c>
      <c r="Z12" s="173">
        <f t="shared" si="0"/>
        <v>2.7675276752767526</v>
      </c>
      <c r="AA12" s="168" t="e">
        <f t="shared" si="4"/>
        <v>#DIV/0!</v>
      </c>
      <c r="AB12" s="169" t="e">
        <f t="shared" si="5"/>
        <v>#DIV/0!</v>
      </c>
      <c r="AC12" s="170"/>
      <c r="AD12" s="170"/>
      <c r="AE12" s="16"/>
      <c r="AF12" s="16"/>
      <c r="AG12" s="16"/>
      <c r="AH12" s="16"/>
      <c r="AI12" s="16"/>
      <c r="AJ12" s="16"/>
      <c r="AK12" s="16"/>
      <c r="AL12" s="16"/>
      <c r="AM12" s="16"/>
      <c r="AN12" s="16"/>
      <c r="AO12" s="16"/>
      <c r="AP12" s="16"/>
      <c r="AQ12" s="16"/>
      <c r="AR12" s="16"/>
    </row>
    <row r="13" spans="1:44" ht="33" customHeight="1" x14ac:dyDescent="0.3">
      <c r="A13" s="72" t="s">
        <v>26</v>
      </c>
      <c r="B13" s="125">
        <v>1285</v>
      </c>
      <c r="C13" s="127">
        <v>1135</v>
      </c>
      <c r="D13" s="118">
        <v>1117</v>
      </c>
      <c r="E13" s="127"/>
      <c r="F13" s="127"/>
      <c r="G13" s="132">
        <v>3</v>
      </c>
      <c r="H13" s="127">
        <v>3</v>
      </c>
      <c r="I13" s="128">
        <v>2</v>
      </c>
      <c r="J13" s="128"/>
      <c r="K13" s="128"/>
      <c r="L13" s="128">
        <v>0</v>
      </c>
      <c r="M13" s="128">
        <v>2</v>
      </c>
      <c r="N13" s="65"/>
      <c r="O13" s="136">
        <f t="shared" si="1"/>
        <v>428.33333333333331</v>
      </c>
      <c r="P13" s="137">
        <f t="shared" si="1"/>
        <v>378.33333333333331</v>
      </c>
      <c r="Q13" s="137">
        <f t="shared" si="1"/>
        <v>558.5</v>
      </c>
      <c r="R13" s="137" t="e">
        <f t="shared" si="1"/>
        <v>#DIV/0!</v>
      </c>
      <c r="S13" s="137" t="e">
        <f t="shared" si="1"/>
        <v>#DIV/0!</v>
      </c>
      <c r="T13" s="66"/>
      <c r="U13" s="127">
        <v>1097</v>
      </c>
      <c r="V13" s="66"/>
      <c r="W13" s="66"/>
      <c r="X13" s="168">
        <f t="shared" si="2"/>
        <v>1.1673151750972763</v>
      </c>
      <c r="Y13" s="170">
        <f t="shared" si="3"/>
        <v>1.3215859030837005</v>
      </c>
      <c r="Z13" s="174">
        <f t="shared" si="0"/>
        <v>0.89525514771709935</v>
      </c>
      <c r="AA13" s="168" t="e">
        <f t="shared" si="4"/>
        <v>#DIV/0!</v>
      </c>
      <c r="AB13" s="169" t="e">
        <f t="shared" si="5"/>
        <v>#DIV/0!</v>
      </c>
      <c r="AC13" s="170"/>
      <c r="AD13" s="170"/>
      <c r="AE13" s="16"/>
      <c r="AF13" s="16"/>
      <c r="AG13" s="16"/>
      <c r="AH13" s="16"/>
      <c r="AI13" s="16"/>
      <c r="AJ13" s="16"/>
      <c r="AK13" s="16"/>
      <c r="AL13" s="16"/>
      <c r="AM13" s="16"/>
      <c r="AN13" s="16"/>
      <c r="AO13" s="16"/>
      <c r="AP13" s="16"/>
      <c r="AQ13" s="16"/>
      <c r="AR13" s="16"/>
    </row>
    <row r="14" spans="1:44" ht="33" customHeight="1" x14ac:dyDescent="0.3">
      <c r="A14" s="72" t="s">
        <v>27</v>
      </c>
      <c r="B14" s="128">
        <v>783</v>
      </c>
      <c r="C14" s="127">
        <v>698</v>
      </c>
      <c r="D14" s="118">
        <v>723</v>
      </c>
      <c r="E14" s="127"/>
      <c r="F14" s="127"/>
      <c r="G14" s="132">
        <v>7</v>
      </c>
      <c r="H14" s="127">
        <v>6</v>
      </c>
      <c r="I14" s="128">
        <v>6</v>
      </c>
      <c r="J14" s="128"/>
      <c r="K14" s="128"/>
      <c r="L14" s="128">
        <v>1</v>
      </c>
      <c r="M14" s="128">
        <v>5</v>
      </c>
      <c r="N14" s="65"/>
      <c r="O14" s="136">
        <f t="shared" si="1"/>
        <v>111.85714285714286</v>
      </c>
      <c r="P14" s="137">
        <f t="shared" si="1"/>
        <v>116.33333333333333</v>
      </c>
      <c r="Q14" s="137">
        <f t="shared" si="1"/>
        <v>120.5</v>
      </c>
      <c r="R14" s="137" t="e">
        <f t="shared" si="1"/>
        <v>#DIV/0!</v>
      </c>
      <c r="S14" s="137" t="e">
        <f t="shared" si="1"/>
        <v>#DIV/0!</v>
      </c>
      <c r="T14" s="66"/>
      <c r="U14" s="127">
        <v>297</v>
      </c>
      <c r="V14" s="66"/>
      <c r="W14" s="162"/>
      <c r="X14" s="169">
        <f t="shared" si="2"/>
        <v>4.4699872286079181</v>
      </c>
      <c r="Y14" s="170">
        <f t="shared" si="3"/>
        <v>4.2979942693409745</v>
      </c>
      <c r="Z14" s="170">
        <f t="shared" si="0"/>
        <v>4.1493775933609962</v>
      </c>
      <c r="AA14" s="168" t="e">
        <f t="shared" si="4"/>
        <v>#DIV/0!</v>
      </c>
      <c r="AB14" s="169" t="e">
        <f t="shared" si="5"/>
        <v>#DIV/0!</v>
      </c>
      <c r="AC14" s="170"/>
      <c r="AD14" s="170"/>
      <c r="AE14" s="16"/>
      <c r="AF14" s="16"/>
      <c r="AG14" s="16"/>
      <c r="AH14" s="16"/>
      <c r="AI14" s="16"/>
      <c r="AJ14" s="16"/>
      <c r="AK14" s="16"/>
      <c r="AL14" s="16"/>
      <c r="AM14" s="16"/>
      <c r="AN14" s="16"/>
      <c r="AO14" s="16"/>
      <c r="AP14" s="16"/>
      <c r="AQ14" s="16"/>
      <c r="AR14" s="16"/>
    </row>
    <row r="15" spans="1:44" ht="33" customHeight="1" x14ac:dyDescent="0.3">
      <c r="A15" s="72" t="s">
        <v>28</v>
      </c>
      <c r="B15" s="128">
        <v>991</v>
      </c>
      <c r="C15" s="127">
        <v>1003</v>
      </c>
      <c r="D15" s="118">
        <v>1006</v>
      </c>
      <c r="E15" s="127"/>
      <c r="F15" s="127"/>
      <c r="G15" s="132">
        <v>4</v>
      </c>
      <c r="H15" s="127">
        <v>4</v>
      </c>
      <c r="I15" s="128">
        <v>3</v>
      </c>
      <c r="J15" s="128"/>
      <c r="K15" s="128"/>
      <c r="L15" s="128">
        <v>0</v>
      </c>
      <c r="M15" s="128">
        <v>3</v>
      </c>
      <c r="N15" s="65"/>
      <c r="O15" s="136">
        <f t="shared" si="1"/>
        <v>247.75</v>
      </c>
      <c r="P15" s="137">
        <f t="shared" si="1"/>
        <v>250.75</v>
      </c>
      <c r="Q15" s="137">
        <f t="shared" si="1"/>
        <v>335.33333333333331</v>
      </c>
      <c r="R15" s="137" t="e">
        <f t="shared" si="1"/>
        <v>#DIV/0!</v>
      </c>
      <c r="S15" s="137" t="e">
        <f t="shared" si="1"/>
        <v>#DIV/0!</v>
      </c>
      <c r="T15" s="66"/>
      <c r="U15" s="127">
        <v>751</v>
      </c>
      <c r="V15" s="66"/>
      <c r="W15" s="66"/>
      <c r="X15" s="168">
        <f t="shared" si="2"/>
        <v>2.0181634712411705</v>
      </c>
      <c r="Y15" s="170">
        <f t="shared" si="3"/>
        <v>1.9940179461615155</v>
      </c>
      <c r="Z15" s="170">
        <f t="shared" si="0"/>
        <v>1.4910536779324055</v>
      </c>
      <c r="AA15" s="168" t="e">
        <f t="shared" si="4"/>
        <v>#DIV/0!</v>
      </c>
      <c r="AB15" s="169" t="e">
        <f t="shared" si="5"/>
        <v>#DIV/0!</v>
      </c>
      <c r="AC15" s="170"/>
      <c r="AD15" s="170"/>
      <c r="AE15" s="16"/>
      <c r="AF15" s="16"/>
      <c r="AG15" s="16"/>
      <c r="AH15" s="16"/>
      <c r="AI15" s="16"/>
      <c r="AJ15" s="16"/>
      <c r="AK15" s="16"/>
      <c r="AL15" s="16"/>
      <c r="AM15" s="16"/>
      <c r="AN15" s="16"/>
      <c r="AO15" s="16"/>
      <c r="AP15" s="16"/>
      <c r="AQ15" s="16"/>
      <c r="AR15" s="16"/>
    </row>
    <row r="16" spans="1:44" ht="33" customHeight="1" x14ac:dyDescent="0.3">
      <c r="A16" s="72" t="s">
        <v>29</v>
      </c>
      <c r="B16" s="128">
        <v>277</v>
      </c>
      <c r="C16" s="127">
        <v>308</v>
      </c>
      <c r="D16" s="118">
        <v>306</v>
      </c>
      <c r="E16" s="127"/>
      <c r="F16" s="127"/>
      <c r="G16" s="132">
        <v>2</v>
      </c>
      <c r="H16" s="127">
        <v>2</v>
      </c>
      <c r="I16" s="128">
        <v>1</v>
      </c>
      <c r="J16" s="128"/>
      <c r="K16" s="128"/>
      <c r="L16" s="128">
        <v>0</v>
      </c>
      <c r="M16" s="128">
        <v>1</v>
      </c>
      <c r="N16" s="65"/>
      <c r="O16" s="136">
        <f t="shared" si="1"/>
        <v>138.5</v>
      </c>
      <c r="P16" s="137">
        <f t="shared" si="1"/>
        <v>154</v>
      </c>
      <c r="Q16" s="137">
        <f t="shared" si="1"/>
        <v>306</v>
      </c>
      <c r="R16" s="137" t="e">
        <f t="shared" si="1"/>
        <v>#DIV/0!</v>
      </c>
      <c r="S16" s="137" t="e">
        <f t="shared" si="1"/>
        <v>#DIV/0!</v>
      </c>
      <c r="T16" s="66"/>
      <c r="U16" s="127">
        <v>464</v>
      </c>
      <c r="V16" s="66"/>
      <c r="W16" s="66"/>
      <c r="X16" s="168">
        <f t="shared" si="2"/>
        <v>3.6101083032490973</v>
      </c>
      <c r="Y16" s="170">
        <f t="shared" si="3"/>
        <v>3.2467532467532467</v>
      </c>
      <c r="Z16" s="175">
        <f t="shared" si="0"/>
        <v>1.6339869281045751</v>
      </c>
      <c r="AA16" s="168" t="e">
        <f t="shared" si="4"/>
        <v>#DIV/0!</v>
      </c>
      <c r="AB16" s="169" t="e">
        <f t="shared" si="5"/>
        <v>#DIV/0!</v>
      </c>
      <c r="AC16" s="170"/>
      <c r="AD16" s="170"/>
      <c r="AE16" s="16"/>
      <c r="AF16" s="16"/>
      <c r="AG16" s="16"/>
      <c r="AH16" s="16"/>
      <c r="AI16" s="16"/>
      <c r="AJ16" s="16"/>
      <c r="AK16" s="16"/>
      <c r="AL16" s="16"/>
      <c r="AM16" s="16"/>
      <c r="AN16" s="16"/>
      <c r="AO16" s="16"/>
      <c r="AP16" s="16"/>
      <c r="AQ16" s="16"/>
      <c r="AR16" s="16"/>
    </row>
    <row r="17" spans="1:44" ht="33" customHeight="1" x14ac:dyDescent="0.3">
      <c r="A17" s="72" t="s">
        <v>30</v>
      </c>
      <c r="B17" s="128">
        <v>472</v>
      </c>
      <c r="C17" s="127">
        <v>404</v>
      </c>
      <c r="D17" s="118">
        <v>404</v>
      </c>
      <c r="E17" s="127"/>
      <c r="F17" s="127"/>
      <c r="G17" s="132">
        <v>3</v>
      </c>
      <c r="H17" s="127">
        <v>3</v>
      </c>
      <c r="I17" s="128">
        <v>3</v>
      </c>
      <c r="J17" s="128"/>
      <c r="K17" s="128"/>
      <c r="L17" s="128">
        <v>1</v>
      </c>
      <c r="M17" s="128">
        <v>2</v>
      </c>
      <c r="N17" s="65"/>
      <c r="O17" s="136">
        <f t="shared" si="1"/>
        <v>157.33333333333334</v>
      </c>
      <c r="P17" s="137">
        <f t="shared" si="1"/>
        <v>134.66666666666666</v>
      </c>
      <c r="Q17" s="137">
        <f t="shared" si="1"/>
        <v>134.66666666666666</v>
      </c>
      <c r="R17" s="137" t="e">
        <f t="shared" si="1"/>
        <v>#DIV/0!</v>
      </c>
      <c r="S17" s="137" t="e">
        <f t="shared" si="1"/>
        <v>#DIV/0!</v>
      </c>
      <c r="T17" s="66"/>
      <c r="U17" s="127">
        <v>365</v>
      </c>
      <c r="V17" s="66"/>
      <c r="W17" s="162"/>
      <c r="X17" s="169">
        <f t="shared" si="2"/>
        <v>3.1779661016949152</v>
      </c>
      <c r="Y17" s="170">
        <f t="shared" si="3"/>
        <v>3.7128712871287131</v>
      </c>
      <c r="Z17" s="170">
        <f t="shared" si="0"/>
        <v>3.7128712871287131</v>
      </c>
      <c r="AA17" s="168" t="e">
        <f t="shared" si="4"/>
        <v>#DIV/0!</v>
      </c>
      <c r="AB17" s="169" t="e">
        <f t="shared" si="5"/>
        <v>#DIV/0!</v>
      </c>
      <c r="AC17" s="170"/>
      <c r="AD17" s="170"/>
      <c r="AE17" s="16"/>
      <c r="AF17" s="16"/>
      <c r="AG17" s="16"/>
      <c r="AH17" s="16"/>
      <c r="AI17" s="16"/>
      <c r="AJ17" s="16"/>
      <c r="AK17" s="16"/>
      <c r="AL17" s="16"/>
      <c r="AM17" s="16"/>
      <c r="AN17" s="16"/>
      <c r="AO17" s="16"/>
      <c r="AP17" s="16"/>
      <c r="AQ17" s="16"/>
      <c r="AR17" s="16"/>
    </row>
    <row r="18" spans="1:44" ht="33" customHeight="1" x14ac:dyDescent="0.3">
      <c r="A18" s="72" t="s">
        <v>31</v>
      </c>
      <c r="B18" s="125">
        <v>2190</v>
      </c>
      <c r="C18" s="127">
        <v>2320</v>
      </c>
      <c r="D18" s="118">
        <v>2009</v>
      </c>
      <c r="E18" s="127"/>
      <c r="F18" s="127"/>
      <c r="G18" s="132">
        <v>4</v>
      </c>
      <c r="H18" s="127">
        <v>5</v>
      </c>
      <c r="I18" s="128">
        <v>5</v>
      </c>
      <c r="J18" s="128"/>
      <c r="K18" s="128"/>
      <c r="L18" s="128">
        <v>1</v>
      </c>
      <c r="M18" s="128">
        <v>4</v>
      </c>
      <c r="N18" s="65"/>
      <c r="O18" s="136">
        <f t="shared" si="1"/>
        <v>547.5</v>
      </c>
      <c r="P18" s="137">
        <f t="shared" si="1"/>
        <v>464</v>
      </c>
      <c r="Q18" s="137">
        <f t="shared" si="1"/>
        <v>401.8</v>
      </c>
      <c r="R18" s="137" t="e">
        <f t="shared" si="1"/>
        <v>#DIV/0!</v>
      </c>
      <c r="S18" s="137" t="e">
        <f t="shared" si="1"/>
        <v>#DIV/0!</v>
      </c>
      <c r="T18" s="66"/>
      <c r="U18" s="127">
        <v>1207</v>
      </c>
      <c r="V18" s="66"/>
      <c r="W18" s="66"/>
      <c r="X18" s="168">
        <f t="shared" si="2"/>
        <v>0.91324200913242004</v>
      </c>
      <c r="Y18" s="169">
        <f t="shared" si="3"/>
        <v>1.0775862068965518</v>
      </c>
      <c r="Z18" s="174">
        <f t="shared" si="0"/>
        <v>1.2444001991040319</v>
      </c>
      <c r="AA18" s="168" t="e">
        <f t="shared" si="4"/>
        <v>#DIV/0!</v>
      </c>
      <c r="AB18" s="169" t="e">
        <f t="shared" si="5"/>
        <v>#DIV/0!</v>
      </c>
      <c r="AC18" s="170"/>
      <c r="AD18" s="170"/>
      <c r="AE18" s="16"/>
      <c r="AF18" s="16"/>
      <c r="AG18" s="16"/>
      <c r="AH18" s="16"/>
      <c r="AI18" s="16"/>
      <c r="AJ18" s="16"/>
      <c r="AK18" s="16"/>
      <c r="AL18" s="16"/>
      <c r="AM18" s="16"/>
      <c r="AN18" s="16"/>
      <c r="AO18" s="16"/>
      <c r="AP18" s="16"/>
      <c r="AQ18" s="16"/>
      <c r="AR18" s="16"/>
    </row>
    <row r="19" spans="1:44" ht="33" customHeight="1" x14ac:dyDescent="0.3">
      <c r="A19" s="72" t="s">
        <v>32</v>
      </c>
      <c r="B19" s="128">
        <v>711</v>
      </c>
      <c r="C19" s="127">
        <v>658</v>
      </c>
      <c r="D19" s="118">
        <v>659</v>
      </c>
      <c r="E19" s="127"/>
      <c r="F19" s="127"/>
      <c r="G19" s="132">
        <v>4</v>
      </c>
      <c r="H19" s="127">
        <v>5</v>
      </c>
      <c r="I19" s="128">
        <v>5</v>
      </c>
      <c r="J19" s="128"/>
      <c r="K19" s="128"/>
      <c r="L19" s="128">
        <v>1</v>
      </c>
      <c r="M19" s="128">
        <v>4</v>
      </c>
      <c r="N19" s="65"/>
      <c r="O19" s="136">
        <f t="shared" si="1"/>
        <v>177.75</v>
      </c>
      <c r="P19" s="137">
        <f t="shared" si="1"/>
        <v>131.6</v>
      </c>
      <c r="Q19" s="137">
        <f t="shared" si="1"/>
        <v>131.80000000000001</v>
      </c>
      <c r="R19" s="137" t="e">
        <f t="shared" si="1"/>
        <v>#DIV/0!</v>
      </c>
      <c r="S19" s="137" t="e">
        <f t="shared" si="1"/>
        <v>#DIV/0!</v>
      </c>
      <c r="T19" s="66"/>
      <c r="U19" s="127">
        <v>349</v>
      </c>
      <c r="V19" s="66"/>
      <c r="W19" s="66"/>
      <c r="X19" s="168">
        <f t="shared" si="2"/>
        <v>2.8129395218002813</v>
      </c>
      <c r="Y19" s="170">
        <f t="shared" si="3"/>
        <v>3.7993920972644375</v>
      </c>
      <c r="Z19" s="170">
        <f t="shared" si="0"/>
        <v>3.793626707132018</v>
      </c>
      <c r="AA19" s="168" t="e">
        <f t="shared" si="4"/>
        <v>#DIV/0!</v>
      </c>
      <c r="AB19" s="169" t="e">
        <f t="shared" si="5"/>
        <v>#DIV/0!</v>
      </c>
      <c r="AC19" s="170"/>
      <c r="AD19" s="170"/>
      <c r="AE19" s="16"/>
      <c r="AF19" s="16"/>
      <c r="AG19" s="16"/>
      <c r="AH19" s="16"/>
      <c r="AI19" s="16"/>
      <c r="AJ19" s="16"/>
      <c r="AK19" s="16"/>
      <c r="AL19" s="16"/>
      <c r="AM19" s="16"/>
      <c r="AN19" s="16"/>
      <c r="AO19" s="16"/>
      <c r="AP19" s="16"/>
      <c r="AQ19" s="16"/>
      <c r="AR19" s="16"/>
    </row>
    <row r="20" spans="1:44" ht="33" customHeight="1" x14ac:dyDescent="0.3">
      <c r="A20" s="72" t="s">
        <v>33</v>
      </c>
      <c r="B20" s="125">
        <v>1487</v>
      </c>
      <c r="C20" s="127">
        <v>1391</v>
      </c>
      <c r="D20" s="118">
        <v>1398</v>
      </c>
      <c r="E20" s="127"/>
      <c r="F20" s="127"/>
      <c r="G20" s="132">
        <v>5</v>
      </c>
      <c r="H20" s="127">
        <v>4</v>
      </c>
      <c r="I20" s="128">
        <v>3</v>
      </c>
      <c r="J20" s="128"/>
      <c r="K20" s="128"/>
      <c r="L20" s="128">
        <v>1</v>
      </c>
      <c r="M20" s="128">
        <v>2</v>
      </c>
      <c r="N20" s="65"/>
      <c r="O20" s="136">
        <f t="shared" si="1"/>
        <v>297.39999999999998</v>
      </c>
      <c r="P20" s="137">
        <f t="shared" si="1"/>
        <v>347.75</v>
      </c>
      <c r="Q20" s="137">
        <f t="shared" si="1"/>
        <v>466</v>
      </c>
      <c r="R20" s="137" t="e">
        <f t="shared" si="1"/>
        <v>#DIV/0!</v>
      </c>
      <c r="S20" s="137" t="e">
        <f t="shared" si="1"/>
        <v>#DIV/0!</v>
      </c>
      <c r="T20" s="66"/>
      <c r="U20" s="127">
        <v>1040</v>
      </c>
      <c r="V20" s="66"/>
      <c r="W20" s="66"/>
      <c r="X20" s="168">
        <f t="shared" si="2"/>
        <v>1.6812373907195697</v>
      </c>
      <c r="Y20" s="170">
        <f t="shared" si="3"/>
        <v>1.4378145219266714</v>
      </c>
      <c r="Z20" s="176">
        <f t="shared" si="0"/>
        <v>1.0729613733905579</v>
      </c>
      <c r="AA20" s="168" t="e">
        <f t="shared" si="4"/>
        <v>#DIV/0!</v>
      </c>
      <c r="AB20" s="169" t="e">
        <f t="shared" si="5"/>
        <v>#DIV/0!</v>
      </c>
      <c r="AC20" s="170"/>
      <c r="AD20" s="170"/>
      <c r="AE20" s="16"/>
      <c r="AF20" s="16"/>
      <c r="AG20" s="16"/>
      <c r="AH20" s="16"/>
      <c r="AI20" s="16"/>
      <c r="AJ20" s="16"/>
      <c r="AK20" s="16"/>
      <c r="AL20" s="16"/>
      <c r="AM20" s="16"/>
      <c r="AN20" s="16"/>
      <c r="AO20" s="16"/>
      <c r="AP20" s="16"/>
      <c r="AQ20" s="16"/>
      <c r="AR20" s="16"/>
    </row>
    <row r="21" spans="1:44" ht="33" customHeight="1" x14ac:dyDescent="0.3">
      <c r="A21" s="72" t="s">
        <v>34</v>
      </c>
      <c r="B21" s="125">
        <v>1323</v>
      </c>
      <c r="C21" s="127">
        <v>1165</v>
      </c>
      <c r="D21" s="118">
        <v>1173</v>
      </c>
      <c r="E21" s="127"/>
      <c r="F21" s="127"/>
      <c r="G21" s="132">
        <v>9</v>
      </c>
      <c r="H21" s="127">
        <v>8</v>
      </c>
      <c r="I21" s="128">
        <v>7</v>
      </c>
      <c r="J21" s="128"/>
      <c r="K21" s="128"/>
      <c r="L21" s="128">
        <v>1</v>
      </c>
      <c r="M21" s="128">
        <v>6</v>
      </c>
      <c r="N21" s="65"/>
      <c r="O21" s="136">
        <f t="shared" si="1"/>
        <v>147</v>
      </c>
      <c r="P21" s="137">
        <f t="shared" si="1"/>
        <v>145.625</v>
      </c>
      <c r="Q21" s="137">
        <f t="shared" si="1"/>
        <v>167.57142857142858</v>
      </c>
      <c r="R21" s="137" t="e">
        <f t="shared" si="1"/>
        <v>#DIV/0!</v>
      </c>
      <c r="S21" s="137" t="e">
        <f t="shared" si="1"/>
        <v>#DIV/0!</v>
      </c>
      <c r="T21" s="66"/>
      <c r="U21" s="127">
        <v>430</v>
      </c>
      <c r="V21" s="66"/>
      <c r="W21" s="66"/>
      <c r="X21" s="168">
        <f t="shared" si="2"/>
        <v>3.4013605442176869</v>
      </c>
      <c r="Y21" s="170">
        <f t="shared" si="3"/>
        <v>3.4334763948497855</v>
      </c>
      <c r="Z21" s="170">
        <f t="shared" si="0"/>
        <v>2.9838022165387894</v>
      </c>
      <c r="AA21" s="168" t="e">
        <f t="shared" si="4"/>
        <v>#DIV/0!</v>
      </c>
      <c r="AB21" s="169" t="e">
        <f t="shared" si="5"/>
        <v>#DIV/0!</v>
      </c>
      <c r="AC21" s="170"/>
      <c r="AD21" s="170"/>
      <c r="AE21" s="16"/>
      <c r="AF21" s="16"/>
      <c r="AG21" s="16"/>
      <c r="AH21" s="16"/>
      <c r="AI21" s="16"/>
      <c r="AJ21" s="16"/>
      <c r="AK21" s="16"/>
      <c r="AL21" s="16"/>
      <c r="AM21" s="16"/>
      <c r="AN21" s="16"/>
      <c r="AO21" s="16"/>
      <c r="AP21" s="16"/>
      <c r="AQ21" s="16"/>
      <c r="AR21" s="16"/>
    </row>
    <row r="22" spans="1:44" ht="33" customHeight="1" x14ac:dyDescent="0.3">
      <c r="A22" s="72" t="s">
        <v>35</v>
      </c>
      <c r="B22" s="128">
        <v>152</v>
      </c>
      <c r="C22" s="127">
        <v>157</v>
      </c>
      <c r="D22" s="118">
        <v>158</v>
      </c>
      <c r="E22" s="127"/>
      <c r="F22" s="127"/>
      <c r="G22" s="132">
        <v>2</v>
      </c>
      <c r="H22" s="127">
        <v>1</v>
      </c>
      <c r="I22" s="128">
        <v>1</v>
      </c>
      <c r="J22" s="128"/>
      <c r="K22" s="128"/>
      <c r="L22" s="128">
        <v>0</v>
      </c>
      <c r="M22" s="128">
        <v>1</v>
      </c>
      <c r="N22" s="65"/>
      <c r="O22" s="136">
        <f t="shared" si="1"/>
        <v>76</v>
      </c>
      <c r="P22" s="137">
        <f t="shared" si="1"/>
        <v>157</v>
      </c>
      <c r="Q22" s="137">
        <f t="shared" si="1"/>
        <v>158</v>
      </c>
      <c r="R22" s="137" t="e">
        <f t="shared" si="1"/>
        <v>#DIV/0!</v>
      </c>
      <c r="S22" s="137" t="e">
        <f t="shared" si="1"/>
        <v>#DIV/0!</v>
      </c>
      <c r="T22" s="66"/>
      <c r="U22" s="127">
        <v>464</v>
      </c>
      <c r="V22" s="66"/>
      <c r="W22" s="162"/>
      <c r="X22" s="169">
        <f t="shared" si="2"/>
        <v>6.5789473684210522</v>
      </c>
      <c r="Y22" s="170">
        <f t="shared" si="3"/>
        <v>3.1847133757961785</v>
      </c>
      <c r="Z22" s="177">
        <f t="shared" si="0"/>
        <v>3.1645569620253164</v>
      </c>
      <c r="AA22" s="168" t="e">
        <f t="shared" si="4"/>
        <v>#DIV/0!</v>
      </c>
      <c r="AB22" s="169" t="e">
        <f t="shared" si="5"/>
        <v>#DIV/0!</v>
      </c>
      <c r="AC22" s="170"/>
      <c r="AD22" s="170"/>
      <c r="AE22" s="16"/>
      <c r="AF22" s="16"/>
      <c r="AG22" s="16"/>
      <c r="AH22" s="16"/>
      <c r="AI22" s="16"/>
      <c r="AJ22" s="16"/>
      <c r="AK22" s="16"/>
      <c r="AL22" s="16"/>
      <c r="AM22" s="16"/>
      <c r="AN22" s="16"/>
      <c r="AO22" s="16"/>
      <c r="AP22" s="16"/>
      <c r="AQ22" s="16"/>
      <c r="AR22" s="16"/>
    </row>
    <row r="23" spans="1:44" ht="33" customHeight="1" x14ac:dyDescent="0.3">
      <c r="A23" s="72" t="s">
        <v>36</v>
      </c>
      <c r="B23" s="125">
        <v>3160</v>
      </c>
      <c r="C23" s="129">
        <v>2725</v>
      </c>
      <c r="D23" s="118">
        <v>2748</v>
      </c>
      <c r="E23" s="129"/>
      <c r="F23" s="129"/>
      <c r="G23" s="133">
        <v>11</v>
      </c>
      <c r="H23" s="134">
        <v>11</v>
      </c>
      <c r="I23" s="135">
        <v>10</v>
      </c>
      <c r="J23" s="135"/>
      <c r="K23" s="135"/>
      <c r="L23" s="128">
        <v>1</v>
      </c>
      <c r="M23" s="128">
        <v>9</v>
      </c>
      <c r="N23" s="65"/>
      <c r="O23" s="136">
        <f t="shared" si="1"/>
        <v>287.27272727272725</v>
      </c>
      <c r="P23" s="137">
        <f t="shared" si="1"/>
        <v>247.72727272727272</v>
      </c>
      <c r="Q23" s="137">
        <f t="shared" si="1"/>
        <v>274.8</v>
      </c>
      <c r="R23" s="137" t="e">
        <f t="shared" si="1"/>
        <v>#DIV/0!</v>
      </c>
      <c r="S23" s="137" t="e">
        <f t="shared" si="1"/>
        <v>#DIV/0!</v>
      </c>
      <c r="T23" s="66"/>
      <c r="U23" s="127">
        <v>751</v>
      </c>
      <c r="V23" s="66"/>
      <c r="W23" s="162"/>
      <c r="X23" s="169">
        <f t="shared" si="2"/>
        <v>1.740506329113924</v>
      </c>
      <c r="Y23" s="170">
        <f t="shared" si="3"/>
        <v>2.0183486238532109</v>
      </c>
      <c r="Z23" s="170">
        <f t="shared" si="0"/>
        <v>1.819505094614265</v>
      </c>
      <c r="AA23" s="168" t="e">
        <f t="shared" si="4"/>
        <v>#DIV/0!</v>
      </c>
      <c r="AB23" s="169" t="e">
        <f t="shared" si="5"/>
        <v>#DIV/0!</v>
      </c>
      <c r="AC23" s="170"/>
      <c r="AD23" s="170"/>
      <c r="AE23" s="16"/>
      <c r="AF23" s="16"/>
      <c r="AG23" s="16"/>
      <c r="AH23" s="16"/>
      <c r="AI23" s="16"/>
      <c r="AJ23" s="16"/>
      <c r="AK23" s="16"/>
      <c r="AL23" s="16"/>
      <c r="AM23" s="16"/>
      <c r="AN23" s="16"/>
      <c r="AO23" s="16"/>
      <c r="AP23" s="16"/>
      <c r="AQ23" s="16"/>
      <c r="AR23" s="16"/>
    </row>
    <row r="24" spans="1:44" ht="33" customHeight="1" x14ac:dyDescent="0.3">
      <c r="A24" s="72" t="s">
        <v>37</v>
      </c>
      <c r="B24" s="125">
        <v>1278</v>
      </c>
      <c r="C24" s="127">
        <v>1320</v>
      </c>
      <c r="D24" s="118">
        <v>1317</v>
      </c>
      <c r="E24" s="127"/>
      <c r="F24" s="127"/>
      <c r="G24" s="132">
        <v>6</v>
      </c>
      <c r="H24" s="127">
        <v>6</v>
      </c>
      <c r="I24" s="128">
        <v>6</v>
      </c>
      <c r="J24" s="128"/>
      <c r="K24" s="128"/>
      <c r="L24" s="128">
        <v>1</v>
      </c>
      <c r="M24" s="128">
        <v>5</v>
      </c>
      <c r="N24" s="65"/>
      <c r="O24" s="136">
        <f t="shared" si="1"/>
        <v>213</v>
      </c>
      <c r="P24" s="137">
        <f t="shared" si="1"/>
        <v>220</v>
      </c>
      <c r="Q24" s="137">
        <f t="shared" si="1"/>
        <v>219.5</v>
      </c>
      <c r="R24" s="137" t="e">
        <f t="shared" si="1"/>
        <v>#DIV/0!</v>
      </c>
      <c r="S24" s="137" t="e">
        <f t="shared" si="1"/>
        <v>#DIV/0!</v>
      </c>
      <c r="T24" s="66"/>
      <c r="U24" s="127">
        <v>666</v>
      </c>
      <c r="V24" s="66"/>
      <c r="W24" s="66"/>
      <c r="X24" s="168">
        <f t="shared" si="2"/>
        <v>2.347417840375587</v>
      </c>
      <c r="Y24" s="170">
        <f t="shared" si="3"/>
        <v>2.2727272727272729</v>
      </c>
      <c r="Z24" s="170">
        <f t="shared" si="3"/>
        <v>2.2779043280182232</v>
      </c>
      <c r="AA24" s="168" t="e">
        <f t="shared" si="4"/>
        <v>#DIV/0!</v>
      </c>
      <c r="AB24" s="169" t="e">
        <f t="shared" si="5"/>
        <v>#DIV/0!</v>
      </c>
      <c r="AC24" s="170"/>
      <c r="AD24" s="170"/>
      <c r="AE24" s="16"/>
      <c r="AF24" s="16"/>
      <c r="AG24" s="16"/>
      <c r="AH24" s="16"/>
      <c r="AI24" s="16"/>
      <c r="AJ24" s="16"/>
      <c r="AK24" s="16"/>
      <c r="AL24" s="16"/>
      <c r="AM24" s="16"/>
      <c r="AN24" s="16"/>
      <c r="AO24" s="16"/>
      <c r="AP24" s="16"/>
      <c r="AQ24" s="16"/>
      <c r="AR24" s="16"/>
    </row>
    <row r="25" spans="1:44" ht="33" customHeight="1" x14ac:dyDescent="0.3">
      <c r="A25" s="72" t="s">
        <v>38</v>
      </c>
      <c r="B25" s="125">
        <v>1206</v>
      </c>
      <c r="C25" s="127">
        <v>1152</v>
      </c>
      <c r="D25" s="118">
        <v>1159</v>
      </c>
      <c r="E25" s="127"/>
      <c r="F25" s="127"/>
      <c r="G25" s="132">
        <v>5</v>
      </c>
      <c r="H25" s="127">
        <v>5</v>
      </c>
      <c r="I25" s="128">
        <v>5</v>
      </c>
      <c r="J25" s="128"/>
      <c r="K25" s="128"/>
      <c r="L25" s="128">
        <v>1</v>
      </c>
      <c r="M25" s="128">
        <v>4</v>
      </c>
      <c r="N25" s="65"/>
      <c r="O25" s="136">
        <f t="shared" si="1"/>
        <v>241.2</v>
      </c>
      <c r="P25" s="137">
        <f t="shared" si="1"/>
        <v>230.4</v>
      </c>
      <c r="Q25" s="137">
        <f t="shared" si="1"/>
        <v>231.8</v>
      </c>
      <c r="R25" s="137" t="e">
        <f t="shared" si="1"/>
        <v>#DIV/0!</v>
      </c>
      <c r="S25" s="137" t="e">
        <f t="shared" si="1"/>
        <v>#DIV/0!</v>
      </c>
      <c r="T25" s="66"/>
      <c r="U25" s="127">
        <v>694</v>
      </c>
      <c r="V25" s="66"/>
      <c r="W25" s="66"/>
      <c r="X25" s="168">
        <f t="shared" si="2"/>
        <v>2.0729684908789388</v>
      </c>
      <c r="Y25" s="170">
        <f t="shared" si="3"/>
        <v>2.1701388888888888</v>
      </c>
      <c r="Z25" s="170">
        <f t="shared" si="3"/>
        <v>2.1570319240724762</v>
      </c>
      <c r="AA25" s="168" t="e">
        <f t="shared" si="4"/>
        <v>#DIV/0!</v>
      </c>
      <c r="AB25" s="169" t="e">
        <f t="shared" si="5"/>
        <v>#DIV/0!</v>
      </c>
      <c r="AC25" s="170"/>
      <c r="AD25" s="170"/>
      <c r="AE25" s="16"/>
      <c r="AF25" s="16"/>
      <c r="AG25" s="16"/>
      <c r="AH25" s="16"/>
      <c r="AI25" s="16"/>
      <c r="AJ25" s="16"/>
      <c r="AK25" s="16"/>
      <c r="AL25" s="16"/>
      <c r="AM25" s="16"/>
      <c r="AN25" s="16"/>
      <c r="AO25" s="16"/>
      <c r="AP25" s="16"/>
      <c r="AQ25" s="16"/>
      <c r="AR25" s="16"/>
    </row>
    <row r="26" spans="1:44" ht="33" customHeight="1" x14ac:dyDescent="0.3">
      <c r="A26" s="186" t="s">
        <v>39</v>
      </c>
      <c r="B26" s="188">
        <v>26</v>
      </c>
      <c r="C26" s="188">
        <v>61</v>
      </c>
      <c r="D26" s="189">
        <v>60</v>
      </c>
      <c r="E26" s="188"/>
      <c r="F26" s="188"/>
      <c r="G26" s="190">
        <v>2</v>
      </c>
      <c r="H26" s="189">
        <v>3</v>
      </c>
      <c r="I26" s="189">
        <v>2</v>
      </c>
      <c r="J26" s="189"/>
      <c r="K26" s="189"/>
      <c r="L26" s="189">
        <v>0</v>
      </c>
      <c r="M26" s="189">
        <v>2</v>
      </c>
      <c r="N26" s="191"/>
      <c r="O26" s="192">
        <f t="shared" si="1"/>
        <v>13</v>
      </c>
      <c r="P26" s="193">
        <f t="shared" si="1"/>
        <v>20.333333333333332</v>
      </c>
      <c r="Q26" s="193">
        <f t="shared" si="1"/>
        <v>30</v>
      </c>
      <c r="R26" s="193" t="e">
        <f t="shared" si="1"/>
        <v>#DIV/0!</v>
      </c>
      <c r="S26" s="193" t="e">
        <f t="shared" si="1"/>
        <v>#DIV/0!</v>
      </c>
      <c r="T26" s="194"/>
      <c r="U26" s="188">
        <v>6</v>
      </c>
      <c r="V26" s="194"/>
      <c r="W26" s="194"/>
      <c r="X26" s="168">
        <f t="shared" si="2"/>
        <v>38.46153846153846</v>
      </c>
      <c r="Y26" s="171">
        <f t="shared" si="3"/>
        <v>24.590163934426229</v>
      </c>
      <c r="Z26" s="177">
        <f t="shared" si="3"/>
        <v>16.666666666666668</v>
      </c>
      <c r="AA26" s="168" t="e">
        <f t="shared" si="4"/>
        <v>#DIV/0!</v>
      </c>
      <c r="AB26" s="169" t="e">
        <f t="shared" si="5"/>
        <v>#DIV/0!</v>
      </c>
      <c r="AC26" s="170"/>
      <c r="AD26" s="170"/>
      <c r="AE26" s="16"/>
      <c r="AF26" s="16"/>
      <c r="AG26" s="16"/>
      <c r="AH26" s="16"/>
      <c r="AI26" s="16"/>
      <c r="AJ26" s="16"/>
      <c r="AK26" s="16"/>
      <c r="AL26" s="16"/>
      <c r="AM26" s="16"/>
      <c r="AN26" s="16"/>
      <c r="AO26" s="16"/>
      <c r="AP26" s="16"/>
      <c r="AQ26" s="16"/>
      <c r="AR26" s="16"/>
    </row>
    <row r="27" spans="1:44" ht="33" hidden="1" customHeight="1" x14ac:dyDescent="0.3">
      <c r="A27" s="72"/>
      <c r="B27" s="65"/>
      <c r="C27" s="69"/>
      <c r="E27" s="69"/>
      <c r="F27" s="69"/>
      <c r="G27" s="70"/>
      <c r="H27" s="69"/>
      <c r="I27" s="65"/>
      <c r="J27" s="65"/>
      <c r="K27" s="65"/>
      <c r="L27" s="65"/>
      <c r="M27" s="65"/>
      <c r="N27" s="65"/>
      <c r="O27" s="73" t="e">
        <f t="shared" si="1"/>
        <v>#DIV/0!</v>
      </c>
      <c r="P27" s="66" t="e">
        <f t="shared" si="1"/>
        <v>#DIV/0!</v>
      </c>
      <c r="Q27" s="66" t="e">
        <f t="shared" si="1"/>
        <v>#DIV/0!</v>
      </c>
      <c r="R27" s="66" t="e">
        <f t="shared" si="1"/>
        <v>#DIV/0!</v>
      </c>
      <c r="S27" s="66" t="e">
        <f t="shared" si="1"/>
        <v>#DIV/0!</v>
      </c>
      <c r="T27" s="66"/>
      <c r="U27" s="127"/>
      <c r="V27" s="66"/>
      <c r="W27" s="66"/>
      <c r="X27" s="187" t="e">
        <f t="shared" si="2"/>
        <v>#DIV/0!</v>
      </c>
      <c r="Y27" s="177" t="e">
        <f t="shared" si="3"/>
        <v>#DIV/0!</v>
      </c>
      <c r="Z27" s="177" t="e">
        <f t="shared" si="3"/>
        <v>#DIV/0!</v>
      </c>
      <c r="AA27" s="168" t="e">
        <f t="shared" si="4"/>
        <v>#DIV/0!</v>
      </c>
      <c r="AB27" s="169" t="e">
        <f t="shared" si="5"/>
        <v>#DIV/0!</v>
      </c>
      <c r="AC27" s="170"/>
      <c r="AD27" s="170"/>
      <c r="AE27" s="16"/>
      <c r="AF27" s="16"/>
      <c r="AG27" s="16"/>
      <c r="AH27" s="16"/>
      <c r="AI27" s="16"/>
      <c r="AJ27" s="16"/>
      <c r="AK27" s="16"/>
      <c r="AL27" s="16"/>
      <c r="AM27" s="16"/>
      <c r="AN27" s="16"/>
      <c r="AO27" s="16"/>
      <c r="AP27" s="16"/>
      <c r="AQ27" s="16"/>
      <c r="AR27" s="16"/>
    </row>
    <row r="28" spans="1:44" ht="33" hidden="1" customHeight="1" x14ac:dyDescent="0.3">
      <c r="A28" s="72"/>
      <c r="B28" s="65"/>
      <c r="C28" s="69"/>
      <c r="E28" s="69"/>
      <c r="F28" s="69"/>
      <c r="G28" s="70"/>
      <c r="H28" s="69"/>
      <c r="I28" s="65"/>
      <c r="J28" s="65"/>
      <c r="K28" s="65"/>
      <c r="L28" s="65"/>
      <c r="M28" s="65"/>
      <c r="N28" s="65"/>
      <c r="O28" s="73" t="e">
        <f t="shared" si="1"/>
        <v>#DIV/0!</v>
      </c>
      <c r="P28" s="66" t="e">
        <f t="shared" si="1"/>
        <v>#DIV/0!</v>
      </c>
      <c r="Q28" s="66" t="e">
        <f t="shared" si="1"/>
        <v>#DIV/0!</v>
      </c>
      <c r="R28" s="66" t="e">
        <f t="shared" si="1"/>
        <v>#DIV/0!</v>
      </c>
      <c r="S28" s="66" t="e">
        <f t="shared" si="1"/>
        <v>#DIV/0!</v>
      </c>
      <c r="T28" s="66"/>
      <c r="U28" s="127"/>
      <c r="V28" s="66"/>
      <c r="W28" s="66"/>
      <c r="X28" s="168" t="e">
        <f t="shared" si="2"/>
        <v>#DIV/0!</v>
      </c>
      <c r="Y28" s="170" t="e">
        <f t="shared" si="3"/>
        <v>#DIV/0!</v>
      </c>
      <c r="Z28" s="176" t="e">
        <f t="shared" si="3"/>
        <v>#DIV/0!</v>
      </c>
      <c r="AA28" s="168" t="e">
        <f t="shared" si="4"/>
        <v>#DIV/0!</v>
      </c>
      <c r="AB28" s="169" t="e">
        <f t="shared" si="5"/>
        <v>#DIV/0!</v>
      </c>
      <c r="AC28" s="170"/>
      <c r="AD28" s="170"/>
      <c r="AE28" s="16"/>
      <c r="AF28" s="16"/>
      <c r="AG28" s="16"/>
      <c r="AH28" s="16"/>
      <c r="AI28" s="16"/>
      <c r="AJ28" s="16"/>
      <c r="AK28" s="16"/>
      <c r="AL28" s="16"/>
      <c r="AM28" s="16"/>
      <c r="AN28" s="16"/>
      <c r="AO28" s="16"/>
      <c r="AP28" s="16"/>
      <c r="AQ28" s="16"/>
      <c r="AR28" s="16"/>
    </row>
    <row r="29" spans="1:44" ht="33" hidden="1" customHeight="1" x14ac:dyDescent="0.3">
      <c r="A29" s="72"/>
      <c r="B29" s="65"/>
      <c r="C29" s="69"/>
      <c r="E29" s="69"/>
      <c r="F29" s="69"/>
      <c r="G29" s="70"/>
      <c r="H29" s="69"/>
      <c r="I29" s="65"/>
      <c r="J29" s="65"/>
      <c r="K29" s="65"/>
      <c r="L29" s="65"/>
      <c r="M29" s="65"/>
      <c r="N29" s="65"/>
      <c r="O29" s="73" t="e">
        <f t="shared" si="1"/>
        <v>#DIV/0!</v>
      </c>
      <c r="P29" s="66" t="e">
        <f t="shared" si="1"/>
        <v>#DIV/0!</v>
      </c>
      <c r="Q29" s="66" t="e">
        <f t="shared" si="1"/>
        <v>#DIV/0!</v>
      </c>
      <c r="R29" s="66" t="e">
        <f t="shared" si="1"/>
        <v>#DIV/0!</v>
      </c>
      <c r="S29" s="66" t="e">
        <f t="shared" si="1"/>
        <v>#DIV/0!</v>
      </c>
      <c r="T29" s="66"/>
      <c r="U29" s="127"/>
      <c r="V29" s="66"/>
      <c r="W29" s="66"/>
      <c r="X29" s="168" t="e">
        <f t="shared" si="2"/>
        <v>#DIV/0!</v>
      </c>
      <c r="Y29" s="170" t="e">
        <f t="shared" si="3"/>
        <v>#DIV/0!</v>
      </c>
      <c r="Z29" s="170" t="e">
        <f t="shared" si="3"/>
        <v>#DIV/0!</v>
      </c>
      <c r="AA29" s="168" t="e">
        <f t="shared" si="4"/>
        <v>#DIV/0!</v>
      </c>
      <c r="AB29" s="169" t="e">
        <f t="shared" si="5"/>
        <v>#DIV/0!</v>
      </c>
      <c r="AC29" s="170"/>
      <c r="AD29" s="170"/>
      <c r="AE29" s="16"/>
      <c r="AF29" s="16"/>
      <c r="AG29" s="16"/>
      <c r="AH29" s="16"/>
      <c r="AI29" s="16"/>
      <c r="AJ29" s="16"/>
      <c r="AK29" s="16"/>
      <c r="AL29" s="16"/>
      <c r="AM29" s="16"/>
      <c r="AN29" s="16"/>
      <c r="AO29" s="16"/>
      <c r="AP29" s="16"/>
      <c r="AQ29" s="16"/>
      <c r="AR29" s="16"/>
    </row>
    <row r="30" spans="1:44" ht="33" hidden="1" customHeight="1" x14ac:dyDescent="0.3">
      <c r="A30" s="72"/>
      <c r="B30" s="65"/>
      <c r="C30" s="22"/>
      <c r="E30" s="22"/>
      <c r="F30" s="22"/>
      <c r="G30" s="71"/>
      <c r="H30" s="22"/>
      <c r="I30" s="23"/>
      <c r="J30" s="23"/>
      <c r="K30" s="23"/>
      <c r="L30" s="23"/>
      <c r="M30" s="23"/>
      <c r="N30" s="65"/>
      <c r="O30" s="73" t="e">
        <f t="shared" si="1"/>
        <v>#DIV/0!</v>
      </c>
      <c r="P30" s="66" t="e">
        <f t="shared" si="1"/>
        <v>#DIV/0!</v>
      </c>
      <c r="Q30" s="66" t="e">
        <f t="shared" si="1"/>
        <v>#DIV/0!</v>
      </c>
      <c r="R30" s="66" t="e">
        <f t="shared" si="1"/>
        <v>#DIV/0!</v>
      </c>
      <c r="S30" s="66" t="e">
        <f t="shared" si="1"/>
        <v>#DIV/0!</v>
      </c>
      <c r="T30" s="66"/>
      <c r="U30" s="127"/>
      <c r="V30" s="66"/>
      <c r="W30" s="66"/>
      <c r="X30" s="168" t="e">
        <f t="shared" si="2"/>
        <v>#DIV/0!</v>
      </c>
      <c r="Y30" s="170" t="e">
        <f t="shared" si="3"/>
        <v>#DIV/0!</v>
      </c>
      <c r="Z30" s="177" t="e">
        <f t="shared" si="3"/>
        <v>#DIV/0!</v>
      </c>
      <c r="AA30" s="168" t="e">
        <f t="shared" si="4"/>
        <v>#DIV/0!</v>
      </c>
      <c r="AB30" s="169" t="e">
        <f t="shared" si="5"/>
        <v>#DIV/0!</v>
      </c>
      <c r="AC30" s="170"/>
      <c r="AD30" s="170"/>
      <c r="AE30" s="16"/>
      <c r="AF30" s="16"/>
      <c r="AG30" s="16"/>
      <c r="AH30" s="16"/>
      <c r="AI30" s="16"/>
      <c r="AJ30" s="16"/>
      <c r="AK30" s="16"/>
      <c r="AL30" s="16"/>
      <c r="AM30" s="16"/>
      <c r="AN30" s="16"/>
      <c r="AO30" s="16"/>
      <c r="AP30" s="16"/>
      <c r="AQ30" s="16"/>
      <c r="AR30" s="16"/>
    </row>
    <row r="31" spans="1:44" ht="33" hidden="1" customHeight="1" x14ac:dyDescent="0.3">
      <c r="A31" s="72"/>
      <c r="B31" s="65"/>
      <c r="C31" s="22"/>
      <c r="E31" s="22"/>
      <c r="F31" s="22"/>
      <c r="G31" s="71"/>
      <c r="H31" s="22"/>
      <c r="I31" s="23"/>
      <c r="J31" s="23"/>
      <c r="K31" s="23"/>
      <c r="L31" s="23"/>
      <c r="M31" s="23"/>
      <c r="N31" s="65"/>
      <c r="O31" s="73" t="e">
        <f t="shared" si="1"/>
        <v>#DIV/0!</v>
      </c>
      <c r="P31" s="66" t="e">
        <f t="shared" si="1"/>
        <v>#DIV/0!</v>
      </c>
      <c r="Q31" s="66" t="e">
        <f t="shared" si="1"/>
        <v>#DIV/0!</v>
      </c>
      <c r="R31" s="66" t="e">
        <f t="shared" si="1"/>
        <v>#DIV/0!</v>
      </c>
      <c r="S31" s="66" t="e">
        <f t="shared" si="1"/>
        <v>#DIV/0!</v>
      </c>
      <c r="T31" s="66"/>
      <c r="U31" s="127"/>
      <c r="V31" s="66"/>
      <c r="W31" s="66"/>
      <c r="X31" s="168" t="e">
        <f t="shared" si="2"/>
        <v>#DIV/0!</v>
      </c>
      <c r="Y31" s="170" t="e">
        <f t="shared" si="3"/>
        <v>#DIV/0!</v>
      </c>
      <c r="Z31" s="176" t="e">
        <f t="shared" si="3"/>
        <v>#DIV/0!</v>
      </c>
      <c r="AA31" s="168" t="e">
        <f t="shared" si="4"/>
        <v>#DIV/0!</v>
      </c>
      <c r="AB31" s="169" t="e">
        <f t="shared" si="5"/>
        <v>#DIV/0!</v>
      </c>
      <c r="AC31" s="170"/>
      <c r="AD31" s="170"/>
      <c r="AE31" s="16"/>
      <c r="AF31" s="16"/>
      <c r="AG31" s="16"/>
      <c r="AH31" s="16"/>
      <c r="AI31" s="16"/>
      <c r="AJ31" s="16"/>
      <c r="AK31" s="16"/>
      <c r="AL31" s="16"/>
      <c r="AM31" s="16"/>
      <c r="AN31" s="16"/>
      <c r="AO31" s="16"/>
      <c r="AP31" s="16"/>
      <c r="AQ31" s="16"/>
      <c r="AR31" s="16"/>
    </row>
    <row r="32" spans="1:44" ht="33" hidden="1" customHeight="1" x14ac:dyDescent="0.3">
      <c r="A32" s="72"/>
      <c r="B32" s="65"/>
      <c r="C32" s="22"/>
      <c r="E32" s="22"/>
      <c r="F32" s="22"/>
      <c r="G32" s="71"/>
      <c r="H32" s="22"/>
      <c r="I32" s="23"/>
      <c r="J32" s="23"/>
      <c r="K32" s="23"/>
      <c r="L32" s="23"/>
      <c r="M32" s="23"/>
      <c r="N32" s="65"/>
      <c r="O32" s="73" t="e">
        <f t="shared" si="1"/>
        <v>#DIV/0!</v>
      </c>
      <c r="P32" s="66" t="e">
        <f t="shared" si="1"/>
        <v>#DIV/0!</v>
      </c>
      <c r="Q32" s="66" t="e">
        <f t="shared" si="1"/>
        <v>#DIV/0!</v>
      </c>
      <c r="R32" s="66" t="e">
        <f t="shared" si="1"/>
        <v>#DIV/0!</v>
      </c>
      <c r="S32" s="66" t="e">
        <f t="shared" si="1"/>
        <v>#DIV/0!</v>
      </c>
      <c r="T32" s="66"/>
      <c r="U32" s="127"/>
      <c r="V32" s="66"/>
      <c r="W32" s="66"/>
      <c r="X32" s="168" t="e">
        <f t="shared" si="2"/>
        <v>#DIV/0!</v>
      </c>
      <c r="Y32" s="170" t="e">
        <f t="shared" si="3"/>
        <v>#DIV/0!</v>
      </c>
      <c r="Z32" s="170" t="e">
        <f t="shared" si="3"/>
        <v>#DIV/0!</v>
      </c>
      <c r="AA32" s="168" t="e">
        <f t="shared" si="4"/>
        <v>#DIV/0!</v>
      </c>
      <c r="AB32" s="169" t="e">
        <f t="shared" si="5"/>
        <v>#DIV/0!</v>
      </c>
      <c r="AC32" s="170"/>
      <c r="AD32" s="170"/>
      <c r="AE32" s="16"/>
      <c r="AF32" s="16"/>
      <c r="AG32" s="16"/>
      <c r="AH32" s="16"/>
      <c r="AI32" s="16"/>
      <c r="AJ32" s="16"/>
      <c r="AK32" s="16"/>
      <c r="AL32" s="16"/>
      <c r="AM32" s="16"/>
      <c r="AN32" s="16"/>
      <c r="AO32" s="16"/>
      <c r="AP32" s="16"/>
      <c r="AQ32" s="16"/>
      <c r="AR32" s="16"/>
    </row>
    <row r="33" spans="1:44" ht="33" hidden="1" customHeight="1" x14ac:dyDescent="0.3">
      <c r="A33" s="72"/>
      <c r="B33" s="65"/>
      <c r="C33" s="22"/>
      <c r="E33" s="22"/>
      <c r="F33" s="22"/>
      <c r="G33" s="71"/>
      <c r="H33" s="22"/>
      <c r="I33" s="23"/>
      <c r="J33" s="23"/>
      <c r="K33" s="23"/>
      <c r="L33" s="23"/>
      <c r="M33" s="23"/>
      <c r="N33" s="65"/>
      <c r="O33" s="73" t="e">
        <f t="shared" si="1"/>
        <v>#DIV/0!</v>
      </c>
      <c r="P33" s="66" t="e">
        <f t="shared" si="1"/>
        <v>#DIV/0!</v>
      </c>
      <c r="Q33" s="66" t="e">
        <f t="shared" si="1"/>
        <v>#DIV/0!</v>
      </c>
      <c r="R33" s="66" t="e">
        <f t="shared" si="1"/>
        <v>#DIV/0!</v>
      </c>
      <c r="S33" s="66" t="e">
        <f t="shared" si="1"/>
        <v>#DIV/0!</v>
      </c>
      <c r="T33" s="66"/>
      <c r="U33" s="127"/>
      <c r="V33" s="66"/>
      <c r="W33" s="66"/>
      <c r="X33" s="168" t="e">
        <f t="shared" si="2"/>
        <v>#DIV/0!</v>
      </c>
      <c r="Y33" s="169" t="e">
        <f t="shared" si="3"/>
        <v>#DIV/0!</v>
      </c>
      <c r="Z33" s="177" t="e">
        <f t="shared" si="3"/>
        <v>#DIV/0!</v>
      </c>
      <c r="AA33" s="168" t="e">
        <f t="shared" si="4"/>
        <v>#DIV/0!</v>
      </c>
      <c r="AB33" s="169" t="e">
        <f t="shared" si="5"/>
        <v>#DIV/0!</v>
      </c>
      <c r="AC33" s="170"/>
      <c r="AD33" s="170"/>
      <c r="AE33" s="16"/>
      <c r="AF33" s="16"/>
      <c r="AG33" s="16"/>
      <c r="AH33" s="16"/>
      <c r="AI33" s="16"/>
      <c r="AJ33" s="16"/>
      <c r="AK33" s="16"/>
      <c r="AL33" s="16"/>
      <c r="AM33" s="16"/>
      <c r="AN33" s="16"/>
      <c r="AO33" s="16"/>
      <c r="AP33" s="16"/>
      <c r="AQ33" s="16"/>
      <c r="AR33" s="16"/>
    </row>
    <row r="34" spans="1:44" ht="33" hidden="1" customHeight="1" x14ac:dyDescent="0.3">
      <c r="A34" s="72"/>
      <c r="B34" s="65"/>
      <c r="C34" s="22"/>
      <c r="E34" s="22"/>
      <c r="F34" s="22"/>
      <c r="G34" s="71"/>
      <c r="H34" s="22"/>
      <c r="I34" s="23"/>
      <c r="J34" s="23"/>
      <c r="K34" s="23"/>
      <c r="L34" s="23"/>
      <c r="M34" s="23"/>
      <c r="N34" s="65"/>
      <c r="O34" s="73" t="e">
        <f t="shared" si="1"/>
        <v>#DIV/0!</v>
      </c>
      <c r="P34" s="66" t="e">
        <f t="shared" si="1"/>
        <v>#DIV/0!</v>
      </c>
      <c r="Q34" s="66" t="e">
        <f t="shared" si="1"/>
        <v>#DIV/0!</v>
      </c>
      <c r="R34" s="66" t="e">
        <f t="shared" si="1"/>
        <v>#DIV/0!</v>
      </c>
      <c r="S34" s="66" t="e">
        <f t="shared" si="1"/>
        <v>#DIV/0!</v>
      </c>
      <c r="T34" s="66"/>
      <c r="U34" s="127"/>
      <c r="V34" s="66"/>
      <c r="W34" s="66"/>
      <c r="X34" s="168" t="e">
        <f t="shared" si="2"/>
        <v>#DIV/0!</v>
      </c>
      <c r="Y34" s="170" t="e">
        <f t="shared" si="3"/>
        <v>#DIV/0!</v>
      </c>
      <c r="Z34" s="177" t="e">
        <f t="shared" si="3"/>
        <v>#DIV/0!</v>
      </c>
      <c r="AA34" s="168" t="e">
        <f t="shared" si="4"/>
        <v>#DIV/0!</v>
      </c>
      <c r="AB34" s="169" t="e">
        <f t="shared" si="5"/>
        <v>#DIV/0!</v>
      </c>
      <c r="AC34" s="170"/>
      <c r="AD34" s="170"/>
      <c r="AE34" s="16"/>
      <c r="AF34" s="16"/>
      <c r="AG34" s="16"/>
      <c r="AH34" s="16"/>
      <c r="AI34" s="16"/>
      <c r="AJ34" s="16"/>
      <c r="AK34" s="16"/>
      <c r="AL34" s="16"/>
      <c r="AM34" s="16"/>
      <c r="AN34" s="16"/>
      <c r="AO34" s="16"/>
      <c r="AP34" s="16"/>
      <c r="AQ34" s="16"/>
      <c r="AR34" s="16"/>
    </row>
    <row r="35" spans="1:44" ht="33" hidden="1" customHeight="1" x14ac:dyDescent="0.3">
      <c r="A35" s="72"/>
      <c r="B35" s="65"/>
      <c r="C35" s="22"/>
      <c r="E35" s="22"/>
      <c r="F35" s="22"/>
      <c r="G35" s="71"/>
      <c r="H35" s="22"/>
      <c r="I35" s="23"/>
      <c r="J35" s="23"/>
      <c r="K35" s="23"/>
      <c r="L35" s="23"/>
      <c r="M35" s="23"/>
      <c r="N35" s="65"/>
      <c r="O35" s="73" t="e">
        <f t="shared" si="1"/>
        <v>#DIV/0!</v>
      </c>
      <c r="P35" s="66" t="e">
        <f t="shared" si="1"/>
        <v>#DIV/0!</v>
      </c>
      <c r="Q35" s="66" t="e">
        <f t="shared" si="1"/>
        <v>#DIV/0!</v>
      </c>
      <c r="R35" s="66" t="e">
        <f t="shared" si="1"/>
        <v>#DIV/0!</v>
      </c>
      <c r="S35" s="66" t="e">
        <f t="shared" si="1"/>
        <v>#DIV/0!</v>
      </c>
      <c r="T35" s="66"/>
      <c r="U35" s="127"/>
      <c r="V35" s="66"/>
      <c r="W35" s="66"/>
      <c r="X35" s="168" t="e">
        <f t="shared" si="2"/>
        <v>#DIV/0!</v>
      </c>
      <c r="Y35" s="170" t="e">
        <f t="shared" si="3"/>
        <v>#DIV/0!</v>
      </c>
      <c r="Z35" s="174" t="e">
        <f t="shared" si="3"/>
        <v>#DIV/0!</v>
      </c>
      <c r="AA35" s="168" t="e">
        <f t="shared" si="4"/>
        <v>#DIV/0!</v>
      </c>
      <c r="AB35" s="169" t="e">
        <f t="shared" si="5"/>
        <v>#DIV/0!</v>
      </c>
      <c r="AC35" s="170"/>
      <c r="AD35" s="170"/>
      <c r="AE35" s="16"/>
      <c r="AF35" s="16"/>
      <c r="AG35" s="16"/>
      <c r="AH35" s="16"/>
      <c r="AI35" s="16"/>
      <c r="AJ35" s="16"/>
      <c r="AK35" s="16"/>
      <c r="AL35" s="16"/>
      <c r="AM35" s="16"/>
      <c r="AN35" s="16"/>
      <c r="AO35" s="16"/>
      <c r="AP35" s="16"/>
      <c r="AQ35" s="16"/>
      <c r="AR35" s="16"/>
    </row>
    <row r="36" spans="1:44" ht="33" hidden="1" customHeight="1" x14ac:dyDescent="0.3">
      <c r="A36" s="72"/>
      <c r="B36" s="65"/>
      <c r="C36" s="22"/>
      <c r="E36" s="22"/>
      <c r="F36" s="22"/>
      <c r="G36" s="71"/>
      <c r="H36" s="22"/>
      <c r="I36" s="23"/>
      <c r="J36" s="23"/>
      <c r="K36" s="23"/>
      <c r="L36" s="23"/>
      <c r="M36" s="23"/>
      <c r="N36" s="65"/>
      <c r="O36" s="73" t="e">
        <f t="shared" si="1"/>
        <v>#DIV/0!</v>
      </c>
      <c r="P36" s="66" t="e">
        <f t="shared" si="1"/>
        <v>#DIV/0!</v>
      </c>
      <c r="Q36" s="66" t="e">
        <f t="shared" si="1"/>
        <v>#DIV/0!</v>
      </c>
      <c r="R36" s="66" t="e">
        <f t="shared" si="1"/>
        <v>#DIV/0!</v>
      </c>
      <c r="S36" s="66" t="e">
        <f t="shared" si="1"/>
        <v>#DIV/0!</v>
      </c>
      <c r="T36" s="66"/>
      <c r="U36" s="127"/>
      <c r="V36" s="66"/>
      <c r="W36" s="66"/>
      <c r="X36" s="168" t="e">
        <f t="shared" si="2"/>
        <v>#DIV/0!</v>
      </c>
      <c r="Y36" s="170" t="e">
        <f t="shared" si="3"/>
        <v>#DIV/0!</v>
      </c>
      <c r="Z36" s="174" t="e">
        <f t="shared" si="3"/>
        <v>#DIV/0!</v>
      </c>
      <c r="AA36" s="168" t="e">
        <f t="shared" si="4"/>
        <v>#DIV/0!</v>
      </c>
      <c r="AB36" s="169" t="e">
        <f t="shared" si="5"/>
        <v>#DIV/0!</v>
      </c>
      <c r="AC36" s="170"/>
      <c r="AD36" s="170"/>
      <c r="AE36" s="16"/>
      <c r="AF36" s="16"/>
      <c r="AG36" s="16"/>
      <c r="AH36" s="16"/>
      <c r="AI36" s="16"/>
      <c r="AJ36" s="16"/>
      <c r="AK36" s="16"/>
      <c r="AL36" s="16"/>
      <c r="AM36" s="16"/>
      <c r="AN36" s="16"/>
      <c r="AO36" s="16"/>
      <c r="AP36" s="16"/>
      <c r="AQ36" s="16"/>
      <c r="AR36" s="16"/>
    </row>
    <row r="37" spans="1:44" ht="33" hidden="1" customHeight="1" x14ac:dyDescent="0.3">
      <c r="A37" s="72"/>
      <c r="B37" s="65"/>
      <c r="C37" s="22"/>
      <c r="E37" s="22"/>
      <c r="F37" s="22"/>
      <c r="G37" s="71"/>
      <c r="H37" s="22"/>
      <c r="I37" s="23"/>
      <c r="J37" s="23"/>
      <c r="K37" s="23"/>
      <c r="L37" s="23"/>
      <c r="M37" s="23"/>
      <c r="N37" s="65"/>
      <c r="O37" s="73" t="e">
        <f t="shared" si="1"/>
        <v>#DIV/0!</v>
      </c>
      <c r="P37" s="66" t="e">
        <f t="shared" si="1"/>
        <v>#DIV/0!</v>
      </c>
      <c r="Q37" s="66" t="e">
        <f t="shared" si="1"/>
        <v>#DIV/0!</v>
      </c>
      <c r="R37" s="66" t="e">
        <f t="shared" si="1"/>
        <v>#DIV/0!</v>
      </c>
      <c r="S37" s="66" t="e">
        <f t="shared" si="1"/>
        <v>#DIV/0!</v>
      </c>
      <c r="T37" s="66"/>
      <c r="U37" s="127"/>
      <c r="V37" s="66"/>
      <c r="W37" s="66"/>
      <c r="X37" s="168" t="e">
        <f t="shared" si="2"/>
        <v>#DIV/0!</v>
      </c>
      <c r="Y37" s="170" t="e">
        <f t="shared" si="3"/>
        <v>#DIV/0!</v>
      </c>
      <c r="Z37" s="170" t="e">
        <f t="shared" si="3"/>
        <v>#DIV/0!</v>
      </c>
      <c r="AA37" s="168" t="e">
        <f t="shared" si="4"/>
        <v>#DIV/0!</v>
      </c>
      <c r="AB37" s="169" t="e">
        <f t="shared" si="5"/>
        <v>#DIV/0!</v>
      </c>
      <c r="AC37" s="170"/>
      <c r="AD37" s="170"/>
      <c r="AE37" s="16"/>
      <c r="AF37" s="16"/>
      <c r="AG37" s="16"/>
      <c r="AH37" s="16"/>
      <c r="AI37" s="16"/>
      <c r="AJ37" s="16"/>
      <c r="AK37" s="16"/>
      <c r="AL37" s="16"/>
      <c r="AM37" s="16"/>
      <c r="AN37" s="16"/>
      <c r="AO37" s="16"/>
      <c r="AP37" s="16"/>
      <c r="AQ37" s="16"/>
      <c r="AR37" s="16"/>
    </row>
    <row r="38" spans="1:44" ht="33" hidden="1" customHeight="1" x14ac:dyDescent="0.3">
      <c r="A38" s="72"/>
      <c r="B38" s="65"/>
      <c r="C38" s="22"/>
      <c r="E38" s="22"/>
      <c r="F38" s="22"/>
      <c r="G38" s="71"/>
      <c r="H38" s="22"/>
      <c r="I38" s="23"/>
      <c r="J38" s="23"/>
      <c r="K38" s="23"/>
      <c r="L38" s="23"/>
      <c r="M38" s="23"/>
      <c r="N38" s="65"/>
      <c r="O38" s="73" t="e">
        <f t="shared" si="1"/>
        <v>#DIV/0!</v>
      </c>
      <c r="P38" s="66" t="e">
        <f t="shared" si="1"/>
        <v>#DIV/0!</v>
      </c>
      <c r="Q38" s="66" t="e">
        <f t="shared" si="1"/>
        <v>#DIV/0!</v>
      </c>
      <c r="R38" s="66" t="e">
        <f t="shared" si="1"/>
        <v>#DIV/0!</v>
      </c>
      <c r="S38" s="66" t="e">
        <f t="shared" si="1"/>
        <v>#DIV/0!</v>
      </c>
      <c r="T38" s="66"/>
      <c r="U38" s="127"/>
      <c r="V38" s="66"/>
      <c r="W38" s="66"/>
      <c r="X38" s="168" t="e">
        <f t="shared" si="2"/>
        <v>#DIV/0!</v>
      </c>
      <c r="Y38" s="170" t="e">
        <f t="shared" si="3"/>
        <v>#DIV/0!</v>
      </c>
      <c r="Z38" s="174" t="e">
        <f t="shared" si="3"/>
        <v>#DIV/0!</v>
      </c>
      <c r="AA38" s="168" t="e">
        <f t="shared" si="4"/>
        <v>#DIV/0!</v>
      </c>
      <c r="AB38" s="169" t="e">
        <f t="shared" si="5"/>
        <v>#DIV/0!</v>
      </c>
      <c r="AC38" s="170"/>
      <c r="AD38" s="170"/>
      <c r="AE38" s="16"/>
      <c r="AF38" s="16"/>
      <c r="AG38" s="16"/>
      <c r="AH38" s="16"/>
      <c r="AI38" s="16"/>
      <c r="AJ38" s="16"/>
      <c r="AK38" s="16"/>
      <c r="AL38" s="16"/>
      <c r="AM38" s="16"/>
      <c r="AN38" s="16"/>
      <c r="AO38" s="16"/>
      <c r="AP38" s="16"/>
      <c r="AQ38" s="16"/>
      <c r="AR38" s="16"/>
    </row>
    <row r="39" spans="1:44" ht="33" hidden="1" customHeight="1" x14ac:dyDescent="0.3">
      <c r="A39" s="72"/>
      <c r="B39" s="65"/>
      <c r="C39" s="22"/>
      <c r="E39" s="22"/>
      <c r="F39" s="22"/>
      <c r="G39" s="71"/>
      <c r="H39" s="22"/>
      <c r="I39" s="23"/>
      <c r="J39" s="23"/>
      <c r="K39" s="23"/>
      <c r="L39" s="23"/>
      <c r="M39" s="23"/>
      <c r="N39" s="65"/>
      <c r="O39" s="73" t="e">
        <f t="shared" si="1"/>
        <v>#DIV/0!</v>
      </c>
      <c r="P39" s="66" t="e">
        <f t="shared" si="1"/>
        <v>#DIV/0!</v>
      </c>
      <c r="Q39" s="66" t="e">
        <f t="shared" si="1"/>
        <v>#DIV/0!</v>
      </c>
      <c r="R39" s="66" t="e">
        <f t="shared" si="1"/>
        <v>#DIV/0!</v>
      </c>
      <c r="S39" s="66" t="e">
        <f t="shared" si="1"/>
        <v>#DIV/0!</v>
      </c>
      <c r="T39" s="66"/>
      <c r="U39" s="127"/>
      <c r="V39" s="66"/>
      <c r="W39" s="66"/>
      <c r="X39" s="168" t="e">
        <f t="shared" si="2"/>
        <v>#DIV/0!</v>
      </c>
      <c r="Y39" s="170" t="e">
        <f t="shared" si="3"/>
        <v>#DIV/0!</v>
      </c>
      <c r="Z39" s="170" t="e">
        <f t="shared" si="3"/>
        <v>#DIV/0!</v>
      </c>
      <c r="AA39" s="168" t="e">
        <f t="shared" si="4"/>
        <v>#DIV/0!</v>
      </c>
      <c r="AB39" s="169" t="e">
        <f t="shared" si="5"/>
        <v>#DIV/0!</v>
      </c>
      <c r="AC39" s="170"/>
      <c r="AD39" s="170"/>
      <c r="AE39" s="16"/>
      <c r="AF39" s="16"/>
      <c r="AG39" s="16"/>
      <c r="AH39" s="16"/>
      <c r="AI39" s="16"/>
      <c r="AJ39" s="16"/>
      <c r="AK39" s="16"/>
      <c r="AL39" s="16"/>
      <c r="AM39" s="16"/>
      <c r="AN39" s="16"/>
      <c r="AO39" s="16"/>
      <c r="AP39" s="16"/>
      <c r="AQ39" s="16"/>
      <c r="AR39" s="16"/>
    </row>
    <row r="40" spans="1:44" ht="33" hidden="1" customHeight="1" x14ac:dyDescent="0.3">
      <c r="A40" s="72"/>
      <c r="B40" s="65"/>
      <c r="C40" s="22"/>
      <c r="E40" s="22"/>
      <c r="F40" s="22"/>
      <c r="G40" s="71"/>
      <c r="H40" s="22"/>
      <c r="I40" s="23"/>
      <c r="J40" s="23"/>
      <c r="K40" s="23"/>
      <c r="L40" s="23"/>
      <c r="M40" s="23"/>
      <c r="N40" s="65"/>
      <c r="O40" s="73" t="e">
        <f t="shared" si="1"/>
        <v>#DIV/0!</v>
      </c>
      <c r="P40" s="66" t="e">
        <f t="shared" si="1"/>
        <v>#DIV/0!</v>
      </c>
      <c r="Q40" s="66" t="e">
        <f t="shared" si="1"/>
        <v>#DIV/0!</v>
      </c>
      <c r="R40" s="66" t="e">
        <f t="shared" si="1"/>
        <v>#DIV/0!</v>
      </c>
      <c r="S40" s="66" t="e">
        <f t="shared" si="1"/>
        <v>#DIV/0!</v>
      </c>
      <c r="T40" s="66"/>
      <c r="U40" s="127"/>
      <c r="V40" s="66"/>
      <c r="W40" s="66"/>
      <c r="X40" s="168" t="e">
        <f t="shared" si="2"/>
        <v>#DIV/0!</v>
      </c>
      <c r="Y40" s="170" t="e">
        <f t="shared" si="3"/>
        <v>#DIV/0!</v>
      </c>
      <c r="Z40" s="177" t="e">
        <f t="shared" si="3"/>
        <v>#DIV/0!</v>
      </c>
      <c r="AA40" s="168" t="e">
        <f t="shared" si="4"/>
        <v>#DIV/0!</v>
      </c>
      <c r="AB40" s="169" t="e">
        <f t="shared" si="5"/>
        <v>#DIV/0!</v>
      </c>
      <c r="AC40" s="170"/>
      <c r="AD40" s="170"/>
      <c r="AE40" s="16"/>
      <c r="AF40" s="16"/>
      <c r="AG40" s="16"/>
      <c r="AH40" s="16"/>
      <c r="AI40" s="16"/>
      <c r="AJ40" s="16"/>
      <c r="AK40" s="16"/>
      <c r="AL40" s="16"/>
      <c r="AM40" s="16"/>
      <c r="AN40" s="16"/>
      <c r="AO40" s="16"/>
      <c r="AP40" s="16"/>
      <c r="AQ40" s="16"/>
      <c r="AR40" s="16"/>
    </row>
    <row r="41" spans="1:44" ht="33" hidden="1" customHeight="1" x14ac:dyDescent="0.3">
      <c r="A41" s="72"/>
      <c r="B41" s="65"/>
      <c r="C41" s="22"/>
      <c r="E41" s="22"/>
      <c r="F41" s="22"/>
      <c r="G41" s="71"/>
      <c r="H41" s="22"/>
      <c r="I41" s="23"/>
      <c r="J41" s="23"/>
      <c r="K41" s="23"/>
      <c r="L41" s="23"/>
      <c r="M41" s="23"/>
      <c r="N41" s="65"/>
      <c r="O41" s="73" t="e">
        <f t="shared" si="1"/>
        <v>#DIV/0!</v>
      </c>
      <c r="P41" s="66" t="e">
        <f t="shared" si="1"/>
        <v>#DIV/0!</v>
      </c>
      <c r="Q41" s="66" t="e">
        <f t="shared" si="1"/>
        <v>#DIV/0!</v>
      </c>
      <c r="R41" s="66" t="e">
        <f t="shared" si="1"/>
        <v>#DIV/0!</v>
      </c>
      <c r="S41" s="66" t="e">
        <f t="shared" si="1"/>
        <v>#DIV/0!</v>
      </c>
      <c r="T41" s="66"/>
      <c r="U41" s="127"/>
      <c r="V41" s="66"/>
      <c r="W41" s="66"/>
      <c r="X41" s="168" t="e">
        <f t="shared" si="2"/>
        <v>#DIV/0!</v>
      </c>
      <c r="Y41" s="170" t="e">
        <f t="shared" si="3"/>
        <v>#DIV/0!</v>
      </c>
      <c r="Z41" s="170" t="e">
        <f t="shared" si="3"/>
        <v>#DIV/0!</v>
      </c>
      <c r="AA41" s="168" t="e">
        <f t="shared" si="4"/>
        <v>#DIV/0!</v>
      </c>
      <c r="AB41" s="169" t="e">
        <f t="shared" si="5"/>
        <v>#DIV/0!</v>
      </c>
      <c r="AC41" s="170"/>
      <c r="AD41" s="170"/>
      <c r="AE41" s="16"/>
      <c r="AF41" s="16"/>
      <c r="AG41" s="16"/>
      <c r="AH41" s="16"/>
      <c r="AI41" s="16"/>
      <c r="AJ41" s="16"/>
      <c r="AK41" s="16"/>
      <c r="AL41" s="16"/>
      <c r="AM41" s="16"/>
      <c r="AN41" s="16"/>
      <c r="AO41" s="16"/>
      <c r="AP41" s="16"/>
      <c r="AQ41" s="16"/>
      <c r="AR41" s="16"/>
    </row>
    <row r="42" spans="1:44" ht="33" hidden="1" customHeight="1" x14ac:dyDescent="0.3">
      <c r="A42" s="72"/>
      <c r="B42" s="65"/>
      <c r="C42" s="22"/>
      <c r="E42" s="22"/>
      <c r="F42" s="22"/>
      <c r="G42" s="71"/>
      <c r="H42" s="22"/>
      <c r="I42" s="23"/>
      <c r="J42" s="23"/>
      <c r="K42" s="23"/>
      <c r="L42" s="23"/>
      <c r="M42" s="23"/>
      <c r="N42" s="65"/>
      <c r="O42" s="73" t="e">
        <f t="shared" si="1"/>
        <v>#DIV/0!</v>
      </c>
      <c r="P42" s="66" t="e">
        <f t="shared" si="1"/>
        <v>#DIV/0!</v>
      </c>
      <c r="Q42" s="66" t="e">
        <f t="shared" si="1"/>
        <v>#DIV/0!</v>
      </c>
      <c r="R42" s="66" t="e">
        <f t="shared" si="1"/>
        <v>#DIV/0!</v>
      </c>
      <c r="S42" s="66" t="e">
        <f t="shared" si="1"/>
        <v>#DIV/0!</v>
      </c>
      <c r="T42" s="66"/>
      <c r="U42" s="127"/>
      <c r="V42" s="66"/>
      <c r="W42" s="66"/>
      <c r="X42" s="168" t="e">
        <f t="shared" si="2"/>
        <v>#DIV/0!</v>
      </c>
      <c r="Y42" s="170" t="e">
        <f t="shared" si="3"/>
        <v>#DIV/0!</v>
      </c>
      <c r="Z42" s="176" t="e">
        <f t="shared" si="3"/>
        <v>#DIV/0!</v>
      </c>
      <c r="AA42" s="168" t="e">
        <f t="shared" si="4"/>
        <v>#DIV/0!</v>
      </c>
      <c r="AB42" s="169" t="e">
        <f t="shared" si="5"/>
        <v>#DIV/0!</v>
      </c>
      <c r="AC42" s="170"/>
      <c r="AD42" s="170"/>
      <c r="AE42" s="16"/>
      <c r="AF42" s="16"/>
      <c r="AG42" s="16"/>
      <c r="AH42" s="16"/>
      <c r="AI42" s="16"/>
      <c r="AJ42" s="16"/>
      <c r="AK42" s="16"/>
      <c r="AL42" s="16"/>
      <c r="AM42" s="16"/>
      <c r="AN42" s="16"/>
      <c r="AO42" s="16"/>
      <c r="AP42" s="16"/>
      <c r="AQ42" s="16"/>
      <c r="AR42" s="16"/>
    </row>
    <row r="43" spans="1:44" ht="33" hidden="1" customHeight="1" x14ac:dyDescent="0.3">
      <c r="A43" s="72"/>
      <c r="B43" s="65"/>
      <c r="C43" s="22"/>
      <c r="E43" s="22"/>
      <c r="F43" s="22"/>
      <c r="G43" s="71"/>
      <c r="H43" s="22"/>
      <c r="I43" s="23"/>
      <c r="J43" s="23"/>
      <c r="K43" s="23"/>
      <c r="L43" s="23"/>
      <c r="M43" s="23"/>
      <c r="N43" s="65"/>
      <c r="O43" s="73" t="e">
        <f t="shared" si="1"/>
        <v>#DIV/0!</v>
      </c>
      <c r="P43" s="66" t="e">
        <f t="shared" si="1"/>
        <v>#DIV/0!</v>
      </c>
      <c r="Q43" s="66" t="e">
        <f t="shared" si="1"/>
        <v>#DIV/0!</v>
      </c>
      <c r="R43" s="66" t="e">
        <f t="shared" si="1"/>
        <v>#DIV/0!</v>
      </c>
      <c r="S43" s="66" t="e">
        <f t="shared" si="1"/>
        <v>#DIV/0!</v>
      </c>
      <c r="T43" s="66"/>
      <c r="U43" s="127"/>
      <c r="V43" s="66"/>
      <c r="W43" s="66"/>
      <c r="X43" s="168" t="e">
        <f t="shared" si="2"/>
        <v>#DIV/0!</v>
      </c>
      <c r="Y43" s="170" t="e">
        <f t="shared" si="3"/>
        <v>#DIV/0!</v>
      </c>
      <c r="Z43" s="174" t="e">
        <f t="shared" si="3"/>
        <v>#DIV/0!</v>
      </c>
      <c r="AA43" s="168" t="e">
        <f t="shared" si="4"/>
        <v>#DIV/0!</v>
      </c>
      <c r="AB43" s="169" t="e">
        <f t="shared" si="5"/>
        <v>#DIV/0!</v>
      </c>
      <c r="AC43" s="170"/>
      <c r="AD43" s="170"/>
      <c r="AE43" s="16"/>
      <c r="AF43" s="16"/>
      <c r="AG43" s="16"/>
      <c r="AH43" s="16"/>
      <c r="AI43" s="16"/>
      <c r="AJ43" s="16"/>
      <c r="AK43" s="16"/>
      <c r="AL43" s="16"/>
      <c r="AM43" s="16"/>
      <c r="AN43" s="16"/>
      <c r="AO43" s="16"/>
      <c r="AP43" s="16"/>
      <c r="AQ43" s="16"/>
      <c r="AR43" s="16"/>
    </row>
    <row r="44" spans="1:44" ht="33" hidden="1" customHeight="1" x14ac:dyDescent="0.3">
      <c r="A44" s="72"/>
      <c r="B44" s="65"/>
      <c r="C44" s="22"/>
      <c r="E44" s="22"/>
      <c r="F44" s="22"/>
      <c r="G44" s="71"/>
      <c r="H44" s="22"/>
      <c r="I44" s="23"/>
      <c r="J44" s="23"/>
      <c r="K44" s="23"/>
      <c r="L44" s="23"/>
      <c r="M44" s="23"/>
      <c r="N44" s="65"/>
      <c r="O44" s="73" t="e">
        <f t="shared" si="1"/>
        <v>#DIV/0!</v>
      </c>
      <c r="P44" s="66" t="e">
        <f t="shared" si="1"/>
        <v>#DIV/0!</v>
      </c>
      <c r="Q44" s="66" t="e">
        <f t="shared" si="1"/>
        <v>#DIV/0!</v>
      </c>
      <c r="R44" s="66" t="e">
        <f t="shared" si="1"/>
        <v>#DIV/0!</v>
      </c>
      <c r="S44" s="66" t="e">
        <f t="shared" si="1"/>
        <v>#DIV/0!</v>
      </c>
      <c r="T44" s="66"/>
      <c r="U44" s="127"/>
      <c r="V44" s="66"/>
      <c r="W44" s="66"/>
      <c r="X44" s="168" t="e">
        <f t="shared" si="2"/>
        <v>#DIV/0!</v>
      </c>
      <c r="Y44" s="170" t="e">
        <f t="shared" si="3"/>
        <v>#DIV/0!</v>
      </c>
      <c r="Z44" s="174" t="e">
        <f t="shared" si="3"/>
        <v>#DIV/0!</v>
      </c>
      <c r="AA44" s="168" t="e">
        <f t="shared" si="4"/>
        <v>#DIV/0!</v>
      </c>
      <c r="AB44" s="169" t="e">
        <f t="shared" si="5"/>
        <v>#DIV/0!</v>
      </c>
      <c r="AC44" s="170"/>
      <c r="AD44" s="170"/>
      <c r="AE44" s="16"/>
      <c r="AF44" s="16"/>
      <c r="AG44" s="16"/>
      <c r="AH44" s="16"/>
      <c r="AI44" s="16"/>
      <c r="AJ44" s="16"/>
      <c r="AK44" s="16"/>
      <c r="AL44" s="16"/>
      <c r="AM44" s="16"/>
      <c r="AN44" s="16"/>
      <c r="AO44" s="16"/>
      <c r="AP44" s="16"/>
      <c r="AQ44" s="16"/>
      <c r="AR44" s="16"/>
    </row>
    <row r="45" spans="1:44" ht="33" hidden="1" customHeight="1" x14ac:dyDescent="0.3">
      <c r="A45" s="72"/>
      <c r="B45" s="65"/>
      <c r="C45" s="22"/>
      <c r="E45" s="22"/>
      <c r="F45" s="22"/>
      <c r="G45" s="71"/>
      <c r="H45" s="22"/>
      <c r="I45" s="23"/>
      <c r="J45" s="23"/>
      <c r="K45" s="23"/>
      <c r="L45" s="23"/>
      <c r="M45" s="23"/>
      <c r="N45" s="65"/>
      <c r="O45" s="73" t="e">
        <f t="shared" si="1"/>
        <v>#DIV/0!</v>
      </c>
      <c r="P45" s="66" t="e">
        <f t="shared" si="1"/>
        <v>#DIV/0!</v>
      </c>
      <c r="Q45" s="66" t="e">
        <f t="shared" si="1"/>
        <v>#DIV/0!</v>
      </c>
      <c r="R45" s="66" t="e">
        <f t="shared" si="1"/>
        <v>#DIV/0!</v>
      </c>
      <c r="S45" s="66" t="e">
        <f t="shared" si="1"/>
        <v>#DIV/0!</v>
      </c>
      <c r="T45" s="66"/>
      <c r="U45" s="127"/>
      <c r="V45" s="66"/>
      <c r="W45" s="162"/>
      <c r="X45" s="169" t="e">
        <f t="shared" si="2"/>
        <v>#DIV/0!</v>
      </c>
      <c r="Y45" s="170" t="e">
        <f t="shared" si="3"/>
        <v>#DIV/0!</v>
      </c>
      <c r="Z45" s="174" t="e">
        <f t="shared" si="3"/>
        <v>#DIV/0!</v>
      </c>
      <c r="AA45" s="168" t="e">
        <f t="shared" si="4"/>
        <v>#DIV/0!</v>
      </c>
      <c r="AB45" s="169" t="e">
        <f t="shared" si="5"/>
        <v>#DIV/0!</v>
      </c>
      <c r="AC45" s="170"/>
      <c r="AD45" s="170"/>
      <c r="AE45" s="16"/>
      <c r="AF45" s="16"/>
      <c r="AG45" s="16"/>
      <c r="AH45" s="16"/>
      <c r="AI45" s="16"/>
      <c r="AJ45" s="16"/>
      <c r="AK45" s="16"/>
      <c r="AL45" s="16"/>
      <c r="AM45" s="16"/>
      <c r="AN45" s="16"/>
      <c r="AO45" s="16"/>
      <c r="AP45" s="16"/>
      <c r="AQ45" s="16"/>
      <c r="AR45" s="16"/>
    </row>
    <row r="46" spans="1:44" ht="33" hidden="1" customHeight="1" x14ac:dyDescent="0.3">
      <c r="A46" s="72"/>
      <c r="B46" s="65"/>
      <c r="C46" s="22"/>
      <c r="E46" s="22"/>
      <c r="F46" s="22"/>
      <c r="G46" s="71"/>
      <c r="H46" s="22"/>
      <c r="I46" s="23"/>
      <c r="J46" s="23"/>
      <c r="K46" s="23"/>
      <c r="L46" s="23"/>
      <c r="M46" s="23"/>
      <c r="N46" s="65"/>
      <c r="O46" s="73" t="e">
        <f t="shared" si="1"/>
        <v>#DIV/0!</v>
      </c>
      <c r="P46" s="66" t="e">
        <f t="shared" si="1"/>
        <v>#DIV/0!</v>
      </c>
      <c r="Q46" s="66" t="e">
        <f t="shared" si="1"/>
        <v>#DIV/0!</v>
      </c>
      <c r="R46" s="66" t="e">
        <f t="shared" si="1"/>
        <v>#DIV/0!</v>
      </c>
      <c r="S46" s="66" t="e">
        <f t="shared" si="1"/>
        <v>#DIV/0!</v>
      </c>
      <c r="T46" s="66"/>
      <c r="U46" s="127"/>
      <c r="V46" s="66"/>
      <c r="W46" s="66"/>
      <c r="X46" s="168" t="e">
        <f t="shared" si="2"/>
        <v>#DIV/0!</v>
      </c>
      <c r="Y46" s="170" t="e">
        <f t="shared" si="3"/>
        <v>#DIV/0!</v>
      </c>
      <c r="Z46" s="170" t="e">
        <f t="shared" si="3"/>
        <v>#DIV/0!</v>
      </c>
      <c r="AA46" s="168" t="e">
        <f t="shared" si="4"/>
        <v>#DIV/0!</v>
      </c>
      <c r="AB46" s="169" t="e">
        <f t="shared" si="5"/>
        <v>#DIV/0!</v>
      </c>
      <c r="AC46" s="170"/>
      <c r="AD46" s="170"/>
      <c r="AE46" s="16"/>
      <c r="AF46" s="16"/>
      <c r="AG46" s="16"/>
      <c r="AH46" s="16"/>
      <c r="AI46" s="16"/>
      <c r="AJ46" s="16"/>
      <c r="AK46" s="16"/>
      <c r="AL46" s="16"/>
      <c r="AM46" s="16"/>
      <c r="AN46" s="16"/>
      <c r="AO46" s="16"/>
      <c r="AP46" s="16"/>
      <c r="AQ46" s="16"/>
      <c r="AR46" s="16"/>
    </row>
    <row r="47" spans="1:44" ht="33" hidden="1" customHeight="1" x14ac:dyDescent="0.3">
      <c r="A47" s="72"/>
      <c r="B47" s="65"/>
      <c r="C47" s="22"/>
      <c r="E47" s="22"/>
      <c r="F47" s="22"/>
      <c r="G47" s="71"/>
      <c r="H47" s="22"/>
      <c r="I47" s="23"/>
      <c r="J47" s="23"/>
      <c r="K47" s="23"/>
      <c r="L47" s="23"/>
      <c r="M47" s="23"/>
      <c r="N47" s="65"/>
      <c r="O47" s="73" t="e">
        <f t="shared" si="1"/>
        <v>#DIV/0!</v>
      </c>
      <c r="P47" s="66" t="e">
        <f t="shared" si="1"/>
        <v>#DIV/0!</v>
      </c>
      <c r="Q47" s="66" t="e">
        <f t="shared" si="1"/>
        <v>#DIV/0!</v>
      </c>
      <c r="R47" s="66" t="e">
        <f t="shared" si="1"/>
        <v>#DIV/0!</v>
      </c>
      <c r="S47" s="66" t="e">
        <f t="shared" si="1"/>
        <v>#DIV/0!</v>
      </c>
      <c r="T47" s="66"/>
      <c r="U47" s="127"/>
      <c r="V47" s="66"/>
      <c r="W47" s="66"/>
      <c r="X47" s="168" t="e">
        <f t="shared" si="2"/>
        <v>#DIV/0!</v>
      </c>
      <c r="Y47" s="169" t="e">
        <f t="shared" si="3"/>
        <v>#DIV/0!</v>
      </c>
      <c r="Z47" s="177" t="e">
        <f t="shared" si="3"/>
        <v>#DIV/0!</v>
      </c>
      <c r="AA47" s="168" t="e">
        <f t="shared" si="4"/>
        <v>#DIV/0!</v>
      </c>
      <c r="AB47" s="169" t="e">
        <f t="shared" si="5"/>
        <v>#DIV/0!</v>
      </c>
      <c r="AC47" s="170"/>
      <c r="AD47" s="170"/>
      <c r="AE47" s="16"/>
      <c r="AF47" s="16"/>
      <c r="AG47" s="16"/>
      <c r="AH47" s="16"/>
      <c r="AI47" s="16"/>
      <c r="AJ47" s="16"/>
      <c r="AK47" s="16"/>
      <c r="AL47" s="16"/>
      <c r="AM47" s="16"/>
      <c r="AN47" s="16"/>
      <c r="AO47" s="16"/>
      <c r="AP47" s="16"/>
      <c r="AQ47" s="16"/>
      <c r="AR47" s="16"/>
    </row>
    <row r="48" spans="1:44" ht="33" hidden="1" customHeight="1" x14ac:dyDescent="0.3">
      <c r="A48" s="72"/>
      <c r="B48" s="65"/>
      <c r="C48" s="22"/>
      <c r="E48" s="22"/>
      <c r="F48" s="22"/>
      <c r="G48" s="71"/>
      <c r="H48" s="22"/>
      <c r="I48" s="23"/>
      <c r="J48" s="23"/>
      <c r="K48" s="23"/>
      <c r="L48" s="23"/>
      <c r="M48" s="23"/>
      <c r="N48" s="65"/>
      <c r="O48" s="73" t="e">
        <f t="shared" si="1"/>
        <v>#DIV/0!</v>
      </c>
      <c r="P48" s="66" t="e">
        <f t="shared" si="1"/>
        <v>#DIV/0!</v>
      </c>
      <c r="Q48" s="66" t="e">
        <f t="shared" si="1"/>
        <v>#DIV/0!</v>
      </c>
      <c r="R48" s="66" t="e">
        <f t="shared" si="1"/>
        <v>#DIV/0!</v>
      </c>
      <c r="S48" s="66" t="e">
        <f t="shared" si="1"/>
        <v>#DIV/0!</v>
      </c>
      <c r="T48" s="66"/>
      <c r="U48" s="127"/>
      <c r="V48" s="66"/>
      <c r="W48" s="66"/>
      <c r="X48" s="168" t="e">
        <f t="shared" si="2"/>
        <v>#DIV/0!</v>
      </c>
      <c r="Y48" s="170" t="e">
        <f t="shared" si="3"/>
        <v>#DIV/0!</v>
      </c>
      <c r="Z48" s="177" t="e">
        <f t="shared" si="3"/>
        <v>#DIV/0!</v>
      </c>
      <c r="AA48" s="168" t="e">
        <f t="shared" si="4"/>
        <v>#DIV/0!</v>
      </c>
      <c r="AB48" s="169" t="e">
        <f t="shared" si="5"/>
        <v>#DIV/0!</v>
      </c>
      <c r="AC48" s="170"/>
      <c r="AD48" s="170"/>
      <c r="AE48" s="16"/>
      <c r="AF48" s="16"/>
      <c r="AG48" s="16"/>
      <c r="AH48" s="16"/>
      <c r="AI48" s="16"/>
      <c r="AJ48" s="16"/>
      <c r="AK48" s="16"/>
      <c r="AL48" s="16"/>
      <c r="AM48" s="16"/>
      <c r="AN48" s="16"/>
      <c r="AO48" s="16"/>
      <c r="AP48" s="16"/>
      <c r="AQ48" s="16"/>
      <c r="AR48" s="16"/>
    </row>
    <row r="49" spans="1:44" ht="33" hidden="1" customHeight="1" x14ac:dyDescent="0.3">
      <c r="A49" s="72"/>
      <c r="B49" s="65"/>
      <c r="C49" s="22"/>
      <c r="E49" s="22"/>
      <c r="F49" s="22"/>
      <c r="G49" s="71"/>
      <c r="H49" s="22"/>
      <c r="I49" s="23"/>
      <c r="J49" s="23"/>
      <c r="K49" s="23"/>
      <c r="L49" s="23"/>
      <c r="M49" s="23"/>
      <c r="N49" s="65"/>
      <c r="O49" s="73" t="e">
        <f t="shared" si="1"/>
        <v>#DIV/0!</v>
      </c>
      <c r="P49" s="66" t="e">
        <f t="shared" si="1"/>
        <v>#DIV/0!</v>
      </c>
      <c r="Q49" s="66" t="e">
        <f t="shared" si="1"/>
        <v>#DIV/0!</v>
      </c>
      <c r="R49" s="66" t="e">
        <f t="shared" si="1"/>
        <v>#DIV/0!</v>
      </c>
      <c r="S49" s="66" t="e">
        <f t="shared" si="1"/>
        <v>#DIV/0!</v>
      </c>
      <c r="T49" s="66"/>
      <c r="U49" s="127"/>
      <c r="V49" s="66"/>
      <c r="W49" s="66"/>
      <c r="X49" s="168" t="e">
        <f t="shared" si="2"/>
        <v>#DIV/0!</v>
      </c>
      <c r="Y49" s="170" t="e">
        <f t="shared" si="3"/>
        <v>#DIV/0!</v>
      </c>
      <c r="Z49" s="171" t="e">
        <f t="shared" si="3"/>
        <v>#DIV/0!</v>
      </c>
      <c r="AA49" s="168" t="e">
        <f t="shared" si="4"/>
        <v>#DIV/0!</v>
      </c>
      <c r="AB49" s="169" t="e">
        <f t="shared" si="5"/>
        <v>#DIV/0!</v>
      </c>
      <c r="AC49" s="170"/>
      <c r="AD49" s="170"/>
      <c r="AE49" s="16"/>
      <c r="AF49" s="16"/>
      <c r="AG49" s="16"/>
      <c r="AH49" s="16"/>
      <c r="AI49" s="16"/>
      <c r="AJ49" s="16"/>
      <c r="AK49" s="16"/>
      <c r="AL49" s="16"/>
      <c r="AM49" s="16"/>
      <c r="AN49" s="16"/>
      <c r="AO49" s="16"/>
      <c r="AP49" s="16"/>
      <c r="AQ49" s="16"/>
      <c r="AR49" s="16"/>
    </row>
    <row r="50" spans="1:44" ht="33" hidden="1" customHeight="1" x14ac:dyDescent="0.3">
      <c r="A50" s="72"/>
      <c r="B50" s="65"/>
      <c r="C50" s="22"/>
      <c r="E50" s="22"/>
      <c r="F50" s="22"/>
      <c r="G50" s="71"/>
      <c r="H50" s="22"/>
      <c r="I50" s="23"/>
      <c r="J50" s="23"/>
      <c r="K50" s="23"/>
      <c r="L50" s="23"/>
      <c r="M50" s="23"/>
      <c r="N50" s="65"/>
      <c r="O50" s="73" t="e">
        <f t="shared" si="1"/>
        <v>#DIV/0!</v>
      </c>
      <c r="P50" s="66" t="e">
        <f t="shared" si="1"/>
        <v>#DIV/0!</v>
      </c>
      <c r="Q50" s="66" t="e">
        <f t="shared" si="1"/>
        <v>#DIV/0!</v>
      </c>
      <c r="R50" s="66" t="e">
        <f t="shared" si="1"/>
        <v>#DIV/0!</v>
      </c>
      <c r="S50" s="66" t="e">
        <f t="shared" si="1"/>
        <v>#DIV/0!</v>
      </c>
      <c r="T50" s="66"/>
      <c r="U50" s="127"/>
      <c r="V50" s="66"/>
      <c r="W50" s="66"/>
      <c r="X50" s="168" t="e">
        <f t="shared" si="2"/>
        <v>#DIV/0!</v>
      </c>
      <c r="Y50" s="178" t="e">
        <f t="shared" si="3"/>
        <v>#DIV/0!</v>
      </c>
      <c r="Z50" s="171" t="e">
        <f t="shared" si="3"/>
        <v>#DIV/0!</v>
      </c>
      <c r="AA50" s="168" t="e">
        <f t="shared" si="4"/>
        <v>#DIV/0!</v>
      </c>
      <c r="AB50" s="169" t="e">
        <f t="shared" si="5"/>
        <v>#DIV/0!</v>
      </c>
      <c r="AC50" s="170"/>
      <c r="AD50" s="170"/>
      <c r="AE50" s="16"/>
      <c r="AF50" s="16"/>
      <c r="AG50" s="16"/>
      <c r="AH50" s="16"/>
      <c r="AI50" s="16"/>
      <c r="AJ50" s="16"/>
      <c r="AK50" s="16"/>
      <c r="AL50" s="16"/>
      <c r="AM50" s="16"/>
      <c r="AN50" s="16"/>
      <c r="AO50" s="16"/>
      <c r="AP50" s="16"/>
      <c r="AQ50" s="16"/>
      <c r="AR50" s="16"/>
    </row>
    <row r="51" spans="1:44" ht="33" hidden="1" customHeight="1" x14ac:dyDescent="0.3">
      <c r="A51" s="72"/>
      <c r="B51" s="65"/>
      <c r="C51" s="22"/>
      <c r="E51" s="22"/>
      <c r="F51" s="22"/>
      <c r="G51" s="71"/>
      <c r="H51" s="22"/>
      <c r="I51" s="23"/>
      <c r="J51" s="23"/>
      <c r="K51" s="23"/>
      <c r="L51" s="23"/>
      <c r="M51" s="23"/>
      <c r="N51" s="65"/>
      <c r="O51" s="73" t="e">
        <f t="shared" si="1"/>
        <v>#DIV/0!</v>
      </c>
      <c r="P51" s="66" t="e">
        <f t="shared" si="1"/>
        <v>#DIV/0!</v>
      </c>
      <c r="Q51" s="66" t="e">
        <f t="shared" si="1"/>
        <v>#DIV/0!</v>
      </c>
      <c r="R51" s="66" t="e">
        <f t="shared" si="1"/>
        <v>#DIV/0!</v>
      </c>
      <c r="S51" s="66" t="e">
        <f t="shared" si="1"/>
        <v>#DIV/0!</v>
      </c>
      <c r="T51" s="66"/>
      <c r="U51" s="127"/>
      <c r="V51" s="66"/>
      <c r="W51" s="66"/>
      <c r="X51" s="168" t="e">
        <f t="shared" si="2"/>
        <v>#DIV/0!</v>
      </c>
      <c r="Y51" s="174" t="e">
        <f t="shared" si="3"/>
        <v>#DIV/0!</v>
      </c>
      <c r="Z51" s="170" t="e">
        <f t="shared" si="3"/>
        <v>#DIV/0!</v>
      </c>
      <c r="AA51" s="168" t="e">
        <f t="shared" si="4"/>
        <v>#DIV/0!</v>
      </c>
      <c r="AB51" s="169" t="e">
        <f t="shared" si="5"/>
        <v>#DIV/0!</v>
      </c>
      <c r="AC51" s="170"/>
      <c r="AD51" s="170"/>
      <c r="AE51" s="16"/>
      <c r="AF51" s="16"/>
      <c r="AG51" s="16"/>
      <c r="AH51" s="16"/>
      <c r="AI51" s="16"/>
      <c r="AJ51" s="16"/>
      <c r="AK51" s="16"/>
      <c r="AL51" s="16"/>
      <c r="AM51" s="16"/>
      <c r="AN51" s="16"/>
      <c r="AO51" s="16"/>
      <c r="AP51" s="16"/>
      <c r="AQ51" s="16"/>
      <c r="AR51" s="16"/>
    </row>
    <row r="52" spans="1:44" ht="33" hidden="1" customHeight="1" x14ac:dyDescent="0.3">
      <c r="A52" s="72"/>
      <c r="B52" s="65"/>
      <c r="C52" s="22"/>
      <c r="E52" s="22"/>
      <c r="F52" s="22"/>
      <c r="G52" s="71"/>
      <c r="H52" s="22"/>
      <c r="I52" s="23"/>
      <c r="J52" s="23"/>
      <c r="K52" s="23"/>
      <c r="L52" s="23"/>
      <c r="M52" s="23"/>
      <c r="N52" s="65"/>
      <c r="O52" s="73" t="e">
        <f t="shared" si="1"/>
        <v>#DIV/0!</v>
      </c>
      <c r="P52" s="66" t="e">
        <f t="shared" si="1"/>
        <v>#DIV/0!</v>
      </c>
      <c r="Q52" s="66" t="e">
        <f t="shared" si="1"/>
        <v>#DIV/0!</v>
      </c>
      <c r="R52" s="66" t="e">
        <f t="shared" si="1"/>
        <v>#DIV/0!</v>
      </c>
      <c r="S52" s="66" t="e">
        <f t="shared" si="1"/>
        <v>#DIV/0!</v>
      </c>
      <c r="T52" s="66"/>
      <c r="U52" s="127"/>
      <c r="V52" s="66"/>
      <c r="W52" s="66"/>
      <c r="X52" s="168" t="e">
        <f t="shared" si="2"/>
        <v>#DIV/0!</v>
      </c>
      <c r="Y52" s="170" t="e">
        <f t="shared" si="3"/>
        <v>#DIV/0!</v>
      </c>
      <c r="Z52" s="171" t="e">
        <f t="shared" si="3"/>
        <v>#DIV/0!</v>
      </c>
      <c r="AA52" s="168" t="e">
        <f t="shared" si="4"/>
        <v>#DIV/0!</v>
      </c>
      <c r="AB52" s="169" t="e">
        <f t="shared" si="5"/>
        <v>#DIV/0!</v>
      </c>
      <c r="AC52" s="170"/>
      <c r="AD52" s="170"/>
      <c r="AE52" s="16"/>
      <c r="AF52" s="16"/>
      <c r="AG52" s="16"/>
      <c r="AH52" s="16"/>
      <c r="AI52" s="16"/>
      <c r="AJ52" s="16"/>
      <c r="AK52" s="16"/>
      <c r="AL52" s="16"/>
      <c r="AM52" s="16"/>
      <c r="AN52" s="16"/>
      <c r="AO52" s="16"/>
      <c r="AP52" s="16"/>
      <c r="AQ52" s="16"/>
      <c r="AR52" s="16"/>
    </row>
    <row r="53" spans="1:44" ht="33" hidden="1" customHeight="1" x14ac:dyDescent="0.3">
      <c r="A53" s="72"/>
      <c r="B53" s="65"/>
      <c r="C53" s="22"/>
      <c r="E53" s="22"/>
      <c r="F53" s="22"/>
      <c r="G53" s="71"/>
      <c r="H53" s="22"/>
      <c r="I53" s="23"/>
      <c r="J53" s="23"/>
      <c r="K53" s="23"/>
      <c r="L53" s="23"/>
      <c r="M53" s="23"/>
      <c r="N53" s="65"/>
      <c r="O53" s="73" t="e">
        <f t="shared" si="1"/>
        <v>#DIV/0!</v>
      </c>
      <c r="P53" s="66" t="e">
        <f t="shared" si="1"/>
        <v>#DIV/0!</v>
      </c>
      <c r="Q53" s="66" t="e">
        <f t="shared" si="1"/>
        <v>#DIV/0!</v>
      </c>
      <c r="R53" s="66" t="e">
        <f t="shared" si="1"/>
        <v>#DIV/0!</v>
      </c>
      <c r="S53" s="66" t="e">
        <f t="shared" si="1"/>
        <v>#DIV/0!</v>
      </c>
      <c r="T53" s="66"/>
      <c r="U53" s="127"/>
      <c r="V53" s="66"/>
      <c r="W53" s="66"/>
      <c r="X53" s="168" t="e">
        <f t="shared" si="2"/>
        <v>#DIV/0!</v>
      </c>
      <c r="Y53" s="170" t="e">
        <f t="shared" si="3"/>
        <v>#DIV/0!</v>
      </c>
      <c r="Z53" s="171" t="e">
        <f t="shared" si="3"/>
        <v>#DIV/0!</v>
      </c>
      <c r="AA53" s="168" t="e">
        <f t="shared" si="4"/>
        <v>#DIV/0!</v>
      </c>
      <c r="AB53" s="169" t="e">
        <f t="shared" si="5"/>
        <v>#DIV/0!</v>
      </c>
      <c r="AC53" s="170"/>
      <c r="AD53" s="170"/>
      <c r="AE53" s="16"/>
      <c r="AF53" s="16"/>
      <c r="AG53" s="16"/>
      <c r="AH53" s="16"/>
      <c r="AI53" s="16"/>
      <c r="AJ53" s="16"/>
      <c r="AK53" s="16"/>
      <c r="AL53" s="16"/>
      <c r="AM53" s="16"/>
      <c r="AN53" s="16"/>
      <c r="AO53" s="16"/>
      <c r="AP53" s="16"/>
      <c r="AQ53" s="16"/>
      <c r="AR53" s="16"/>
    </row>
    <row r="54" spans="1:44" ht="33" hidden="1" customHeight="1" x14ac:dyDescent="0.3">
      <c r="A54" s="72"/>
      <c r="B54" s="65"/>
      <c r="C54" s="22"/>
      <c r="E54" s="22"/>
      <c r="F54" s="22"/>
      <c r="G54" s="71"/>
      <c r="H54" s="22"/>
      <c r="I54" s="23"/>
      <c r="J54" s="23"/>
      <c r="K54" s="23"/>
      <c r="L54" s="23"/>
      <c r="M54" s="23"/>
      <c r="N54" s="65"/>
      <c r="O54" s="73" t="e">
        <f t="shared" si="1"/>
        <v>#DIV/0!</v>
      </c>
      <c r="P54" s="66" t="e">
        <f t="shared" si="1"/>
        <v>#DIV/0!</v>
      </c>
      <c r="Q54" s="66" t="e">
        <f t="shared" si="1"/>
        <v>#DIV/0!</v>
      </c>
      <c r="R54" s="66" t="e">
        <f t="shared" si="1"/>
        <v>#DIV/0!</v>
      </c>
      <c r="S54" s="66" t="e">
        <f t="shared" si="1"/>
        <v>#DIV/0!</v>
      </c>
      <c r="T54" s="66"/>
      <c r="U54" s="127"/>
      <c r="V54" s="66"/>
      <c r="W54" s="66"/>
      <c r="X54" s="168" t="e">
        <f t="shared" si="2"/>
        <v>#DIV/0!</v>
      </c>
      <c r="Y54" s="170" t="e">
        <f t="shared" si="3"/>
        <v>#DIV/0!</v>
      </c>
      <c r="Z54" s="179" t="e">
        <f t="shared" si="3"/>
        <v>#DIV/0!</v>
      </c>
      <c r="AA54" s="168" t="e">
        <f t="shared" si="4"/>
        <v>#DIV/0!</v>
      </c>
      <c r="AB54" s="169" t="e">
        <f t="shared" si="5"/>
        <v>#DIV/0!</v>
      </c>
      <c r="AC54" s="170"/>
      <c r="AD54" s="170"/>
      <c r="AE54" s="16"/>
      <c r="AF54" s="16"/>
      <c r="AG54" s="16"/>
      <c r="AH54" s="16"/>
      <c r="AI54" s="16"/>
      <c r="AJ54" s="16"/>
      <c r="AK54" s="16"/>
      <c r="AL54" s="16"/>
      <c r="AM54" s="16"/>
      <c r="AN54" s="16"/>
      <c r="AO54" s="16"/>
      <c r="AP54" s="16"/>
      <c r="AQ54" s="16"/>
      <c r="AR54" s="16"/>
    </row>
    <row r="55" spans="1:44" ht="33" hidden="1" customHeight="1" x14ac:dyDescent="0.3">
      <c r="A55" s="72"/>
      <c r="B55" s="65"/>
      <c r="C55" s="22"/>
      <c r="E55" s="22"/>
      <c r="F55" s="22"/>
      <c r="G55" s="71"/>
      <c r="H55" s="22"/>
      <c r="I55" s="23"/>
      <c r="J55" s="23"/>
      <c r="K55" s="23"/>
      <c r="L55" s="23"/>
      <c r="M55" s="23"/>
      <c r="N55" s="65"/>
      <c r="O55" s="73" t="e">
        <f t="shared" si="1"/>
        <v>#DIV/0!</v>
      </c>
      <c r="P55" s="66" t="e">
        <f t="shared" si="1"/>
        <v>#DIV/0!</v>
      </c>
      <c r="Q55" s="66" t="e">
        <f t="shared" si="1"/>
        <v>#DIV/0!</v>
      </c>
      <c r="R55" s="66" t="e">
        <f t="shared" si="1"/>
        <v>#DIV/0!</v>
      </c>
      <c r="S55" s="66" t="e">
        <f t="shared" si="1"/>
        <v>#DIV/0!</v>
      </c>
      <c r="T55" s="66"/>
      <c r="U55" s="127"/>
      <c r="V55" s="66"/>
      <c r="W55" s="66"/>
      <c r="X55" s="168" t="e">
        <f t="shared" si="2"/>
        <v>#DIV/0!</v>
      </c>
      <c r="Y55" s="173" t="e">
        <f t="shared" si="3"/>
        <v>#DIV/0!</v>
      </c>
      <c r="Z55" s="180" t="e">
        <f t="shared" si="3"/>
        <v>#DIV/0!</v>
      </c>
      <c r="AA55" s="168" t="e">
        <f t="shared" si="4"/>
        <v>#DIV/0!</v>
      </c>
      <c r="AB55" s="169" t="e">
        <f t="shared" si="5"/>
        <v>#DIV/0!</v>
      </c>
      <c r="AC55" s="170"/>
      <c r="AD55" s="170"/>
      <c r="AE55" s="16"/>
      <c r="AF55" s="16"/>
      <c r="AG55" s="16"/>
      <c r="AH55" s="16"/>
      <c r="AI55" s="16"/>
      <c r="AJ55" s="16"/>
      <c r="AK55" s="16"/>
      <c r="AL55" s="16"/>
      <c r="AM55" s="16"/>
      <c r="AN55" s="16"/>
      <c r="AO55" s="16"/>
      <c r="AP55" s="16"/>
      <c r="AQ55" s="16"/>
      <c r="AR55" s="16"/>
    </row>
    <row r="56" spans="1:44" ht="33" hidden="1" customHeight="1" x14ac:dyDescent="0.3">
      <c r="A56" s="72"/>
      <c r="B56" s="65"/>
      <c r="C56" s="22"/>
      <c r="E56" s="22"/>
      <c r="F56" s="22"/>
      <c r="G56" s="71"/>
      <c r="H56" s="22"/>
      <c r="I56" s="23"/>
      <c r="J56" s="23"/>
      <c r="K56" s="23"/>
      <c r="L56" s="23"/>
      <c r="M56" s="23"/>
      <c r="N56" s="65"/>
      <c r="O56" s="73" t="e">
        <f t="shared" si="1"/>
        <v>#DIV/0!</v>
      </c>
      <c r="P56" s="66" t="e">
        <f t="shared" si="1"/>
        <v>#DIV/0!</v>
      </c>
      <c r="Q56" s="66" t="e">
        <f t="shared" si="1"/>
        <v>#DIV/0!</v>
      </c>
      <c r="R56" s="66" t="e">
        <f t="shared" si="1"/>
        <v>#DIV/0!</v>
      </c>
      <c r="S56" s="66" t="e">
        <f t="shared" si="1"/>
        <v>#DIV/0!</v>
      </c>
      <c r="T56" s="66"/>
      <c r="U56" s="127"/>
      <c r="V56" s="66"/>
      <c r="W56" s="66"/>
      <c r="X56" s="168" t="e">
        <f t="shared" si="2"/>
        <v>#DIV/0!</v>
      </c>
      <c r="Y56" s="170" t="e">
        <f t="shared" si="3"/>
        <v>#DIV/0!</v>
      </c>
      <c r="Z56" s="170" t="e">
        <f t="shared" si="3"/>
        <v>#DIV/0!</v>
      </c>
      <c r="AA56" s="168" t="e">
        <f t="shared" si="4"/>
        <v>#DIV/0!</v>
      </c>
      <c r="AB56" s="169" t="e">
        <f t="shared" si="5"/>
        <v>#DIV/0!</v>
      </c>
      <c r="AC56" s="170"/>
      <c r="AD56" s="170"/>
      <c r="AE56" s="16"/>
      <c r="AF56" s="16"/>
      <c r="AG56" s="16"/>
      <c r="AH56" s="16"/>
      <c r="AI56" s="16"/>
      <c r="AJ56" s="16"/>
      <c r="AK56" s="16"/>
      <c r="AL56" s="16"/>
      <c r="AM56" s="16"/>
      <c r="AN56" s="16"/>
      <c r="AO56" s="16"/>
      <c r="AP56" s="16"/>
      <c r="AQ56" s="16"/>
      <c r="AR56" s="16"/>
    </row>
    <row r="57" spans="1:44" ht="33" hidden="1" customHeight="1" x14ac:dyDescent="0.3">
      <c r="A57" s="72"/>
      <c r="B57" s="65"/>
      <c r="C57" s="22"/>
      <c r="E57" s="22"/>
      <c r="F57" s="22"/>
      <c r="G57" s="71"/>
      <c r="H57" s="22"/>
      <c r="I57" s="23"/>
      <c r="J57" s="23"/>
      <c r="K57" s="23"/>
      <c r="L57" s="23"/>
      <c r="M57" s="23"/>
      <c r="N57" s="65"/>
      <c r="O57" s="73" t="e">
        <f t="shared" si="1"/>
        <v>#DIV/0!</v>
      </c>
      <c r="P57" s="66" t="e">
        <f t="shared" si="1"/>
        <v>#DIV/0!</v>
      </c>
      <c r="Q57" s="66" t="e">
        <f t="shared" si="1"/>
        <v>#DIV/0!</v>
      </c>
      <c r="R57" s="66" t="e">
        <f t="shared" si="1"/>
        <v>#DIV/0!</v>
      </c>
      <c r="S57" s="66" t="e">
        <f t="shared" si="1"/>
        <v>#DIV/0!</v>
      </c>
      <c r="T57" s="66"/>
      <c r="U57" s="127"/>
      <c r="V57" s="66"/>
      <c r="W57" s="66"/>
      <c r="X57" s="168" t="e">
        <f t="shared" si="2"/>
        <v>#DIV/0!</v>
      </c>
      <c r="Y57" s="170" t="e">
        <f t="shared" si="3"/>
        <v>#DIV/0!</v>
      </c>
      <c r="Z57" s="175" t="e">
        <f t="shared" si="3"/>
        <v>#DIV/0!</v>
      </c>
      <c r="AA57" s="168" t="e">
        <f t="shared" si="4"/>
        <v>#DIV/0!</v>
      </c>
      <c r="AB57" s="169" t="e">
        <f t="shared" si="5"/>
        <v>#DIV/0!</v>
      </c>
      <c r="AC57" s="170"/>
      <c r="AD57" s="170"/>
      <c r="AE57" s="16"/>
      <c r="AF57" s="16"/>
      <c r="AG57" s="16"/>
      <c r="AH57" s="16"/>
      <c r="AI57" s="16"/>
      <c r="AJ57" s="16"/>
      <c r="AK57" s="16"/>
      <c r="AL57" s="16"/>
      <c r="AM57" s="16"/>
      <c r="AN57" s="16"/>
      <c r="AO57" s="16"/>
      <c r="AP57" s="16"/>
      <c r="AQ57" s="16"/>
      <c r="AR57" s="16"/>
    </row>
    <row r="58" spans="1:44" ht="33" hidden="1" customHeight="1" x14ac:dyDescent="0.3">
      <c r="A58" s="72"/>
      <c r="B58" s="65"/>
      <c r="C58" s="22"/>
      <c r="E58" s="22"/>
      <c r="F58" s="22"/>
      <c r="G58" s="71"/>
      <c r="H58" s="22"/>
      <c r="I58" s="23"/>
      <c r="J58" s="23"/>
      <c r="K58" s="23"/>
      <c r="L58" s="23"/>
      <c r="M58" s="23"/>
      <c r="N58" s="65"/>
      <c r="O58" s="73" t="e">
        <f t="shared" si="1"/>
        <v>#DIV/0!</v>
      </c>
      <c r="P58" s="66" t="e">
        <f t="shared" si="1"/>
        <v>#DIV/0!</v>
      </c>
      <c r="Q58" s="66" t="e">
        <f t="shared" si="1"/>
        <v>#DIV/0!</v>
      </c>
      <c r="R58" s="66" t="e">
        <f t="shared" si="1"/>
        <v>#DIV/0!</v>
      </c>
      <c r="S58" s="66" t="e">
        <f t="shared" si="1"/>
        <v>#DIV/0!</v>
      </c>
      <c r="T58" s="66"/>
      <c r="U58" s="127"/>
      <c r="V58" s="66"/>
      <c r="W58" s="162"/>
      <c r="X58" s="181" t="e">
        <f t="shared" si="2"/>
        <v>#DIV/0!</v>
      </c>
      <c r="Y58" s="175" t="e">
        <f t="shared" si="3"/>
        <v>#DIV/0!</v>
      </c>
      <c r="Z58" s="170" t="e">
        <f t="shared" si="3"/>
        <v>#DIV/0!</v>
      </c>
      <c r="AA58" s="168" t="e">
        <f t="shared" si="4"/>
        <v>#DIV/0!</v>
      </c>
      <c r="AB58" s="169" t="e">
        <f t="shared" si="5"/>
        <v>#DIV/0!</v>
      </c>
      <c r="AC58" s="170"/>
      <c r="AD58" s="170"/>
      <c r="AE58" s="16"/>
      <c r="AF58" s="16"/>
      <c r="AG58" s="16"/>
      <c r="AH58" s="16"/>
      <c r="AI58" s="16"/>
      <c r="AJ58" s="16"/>
      <c r="AK58" s="16"/>
      <c r="AL58" s="16"/>
      <c r="AM58" s="16"/>
      <c r="AN58" s="16"/>
      <c r="AO58" s="16"/>
      <c r="AP58" s="16"/>
      <c r="AQ58" s="16"/>
      <c r="AR58" s="16"/>
    </row>
    <row r="59" spans="1:44" ht="33" hidden="1" customHeight="1" x14ac:dyDescent="0.3">
      <c r="A59" s="72"/>
      <c r="B59" s="65"/>
      <c r="C59" s="22"/>
      <c r="E59" s="22"/>
      <c r="F59" s="22"/>
      <c r="G59" s="71"/>
      <c r="H59" s="22"/>
      <c r="I59" s="23"/>
      <c r="J59" s="23"/>
      <c r="K59" s="23"/>
      <c r="L59" s="23"/>
      <c r="M59" s="23"/>
      <c r="N59" s="65"/>
      <c r="O59" s="73" t="e">
        <f t="shared" si="1"/>
        <v>#DIV/0!</v>
      </c>
      <c r="P59" s="66" t="e">
        <f t="shared" si="1"/>
        <v>#DIV/0!</v>
      </c>
      <c r="Q59" s="66" t="e">
        <f t="shared" si="1"/>
        <v>#DIV/0!</v>
      </c>
      <c r="R59" s="66" t="e">
        <f t="shared" si="1"/>
        <v>#DIV/0!</v>
      </c>
      <c r="S59" s="66" t="e">
        <f t="shared" si="1"/>
        <v>#DIV/0!</v>
      </c>
      <c r="T59" s="66"/>
      <c r="U59" s="127"/>
      <c r="V59" s="66"/>
      <c r="W59" s="66"/>
      <c r="X59" s="168" t="e">
        <f t="shared" si="2"/>
        <v>#DIV/0!</v>
      </c>
      <c r="Y59" s="169" t="e">
        <f t="shared" si="3"/>
        <v>#DIV/0!</v>
      </c>
      <c r="Z59" s="174" t="e">
        <f t="shared" si="3"/>
        <v>#DIV/0!</v>
      </c>
      <c r="AA59" s="168" t="e">
        <f t="shared" si="4"/>
        <v>#DIV/0!</v>
      </c>
      <c r="AB59" s="169" t="e">
        <f t="shared" si="5"/>
        <v>#DIV/0!</v>
      </c>
      <c r="AC59" s="170"/>
      <c r="AD59" s="170"/>
      <c r="AE59" s="16"/>
      <c r="AF59" s="16"/>
      <c r="AG59" s="16"/>
      <c r="AH59" s="16"/>
      <c r="AI59" s="16"/>
      <c r="AJ59" s="16"/>
      <c r="AK59" s="16"/>
      <c r="AL59" s="16"/>
      <c r="AM59" s="16"/>
      <c r="AN59" s="16"/>
      <c r="AO59" s="16"/>
      <c r="AP59" s="16"/>
      <c r="AQ59" s="16"/>
      <c r="AR59" s="16"/>
    </row>
    <row r="60" spans="1:44" ht="33" hidden="1" customHeight="1" x14ac:dyDescent="0.3">
      <c r="A60" s="72"/>
      <c r="B60" s="65"/>
      <c r="C60" s="22"/>
      <c r="E60" s="22"/>
      <c r="F60" s="22"/>
      <c r="G60" s="71"/>
      <c r="H60" s="22"/>
      <c r="I60" s="23"/>
      <c r="J60" s="23"/>
      <c r="K60" s="23"/>
      <c r="L60" s="23"/>
      <c r="M60" s="23"/>
      <c r="N60" s="65"/>
      <c r="O60" s="73" t="e">
        <f t="shared" ref="O60:S65" si="6">B60/G60</f>
        <v>#DIV/0!</v>
      </c>
      <c r="P60" s="66" t="e">
        <f t="shared" si="6"/>
        <v>#DIV/0!</v>
      </c>
      <c r="Q60" s="66" t="e">
        <f t="shared" si="6"/>
        <v>#DIV/0!</v>
      </c>
      <c r="R60" s="66" t="e">
        <f t="shared" si="6"/>
        <v>#DIV/0!</v>
      </c>
      <c r="S60" s="66" t="e">
        <f t="shared" si="6"/>
        <v>#DIV/0!</v>
      </c>
      <c r="T60" s="66"/>
      <c r="U60" s="127"/>
      <c r="V60" s="66"/>
      <c r="W60" s="66"/>
      <c r="X60" s="168" t="e">
        <f t="shared" si="2"/>
        <v>#DIV/0!</v>
      </c>
      <c r="Y60" s="170" t="e">
        <f t="shared" si="3"/>
        <v>#DIV/0!</v>
      </c>
      <c r="Z60" s="170" t="e">
        <f t="shared" si="3"/>
        <v>#DIV/0!</v>
      </c>
      <c r="AA60" s="168" t="e">
        <f t="shared" si="4"/>
        <v>#DIV/0!</v>
      </c>
      <c r="AB60" s="169" t="e">
        <f t="shared" si="5"/>
        <v>#DIV/0!</v>
      </c>
      <c r="AC60" s="170"/>
      <c r="AD60" s="170"/>
      <c r="AE60" s="16"/>
      <c r="AF60" s="16"/>
      <c r="AG60" s="16"/>
      <c r="AH60" s="16"/>
      <c r="AI60" s="16"/>
      <c r="AJ60" s="16"/>
      <c r="AK60" s="16"/>
      <c r="AL60" s="16"/>
      <c r="AM60" s="16"/>
      <c r="AN60" s="16"/>
      <c r="AO60" s="16"/>
      <c r="AP60" s="16"/>
      <c r="AQ60" s="16"/>
      <c r="AR60" s="16"/>
    </row>
    <row r="61" spans="1:44" ht="33" hidden="1" customHeight="1" x14ac:dyDescent="0.3">
      <c r="A61" s="72"/>
      <c r="B61" s="65"/>
      <c r="C61" s="22"/>
      <c r="E61" s="22"/>
      <c r="F61" s="22"/>
      <c r="G61" s="71"/>
      <c r="H61" s="22"/>
      <c r="I61" s="23"/>
      <c r="J61" s="23"/>
      <c r="K61" s="23"/>
      <c r="L61" s="23"/>
      <c r="M61" s="23"/>
      <c r="N61" s="65"/>
      <c r="O61" s="73" t="e">
        <f t="shared" si="6"/>
        <v>#DIV/0!</v>
      </c>
      <c r="P61" s="66" t="e">
        <f t="shared" si="6"/>
        <v>#DIV/0!</v>
      </c>
      <c r="Q61" s="66" t="e">
        <f t="shared" si="6"/>
        <v>#DIV/0!</v>
      </c>
      <c r="R61" s="66" t="e">
        <f t="shared" si="6"/>
        <v>#DIV/0!</v>
      </c>
      <c r="S61" s="66" t="e">
        <f t="shared" si="6"/>
        <v>#DIV/0!</v>
      </c>
      <c r="T61" s="66"/>
      <c r="U61" s="127"/>
      <c r="V61" s="66"/>
      <c r="W61" s="66"/>
      <c r="X61" s="168" t="e">
        <f t="shared" si="2"/>
        <v>#DIV/0!</v>
      </c>
      <c r="Y61" s="170" t="e">
        <f t="shared" si="3"/>
        <v>#DIV/0!</v>
      </c>
      <c r="Z61" s="182" t="e">
        <f t="shared" si="3"/>
        <v>#DIV/0!</v>
      </c>
      <c r="AA61" s="168" t="e">
        <f t="shared" si="4"/>
        <v>#DIV/0!</v>
      </c>
      <c r="AB61" s="169" t="e">
        <f t="shared" si="5"/>
        <v>#DIV/0!</v>
      </c>
      <c r="AC61" s="170"/>
      <c r="AD61" s="170"/>
      <c r="AE61" s="16"/>
      <c r="AF61" s="16"/>
      <c r="AG61" s="16"/>
      <c r="AH61" s="16"/>
      <c r="AI61" s="16"/>
      <c r="AJ61" s="16"/>
      <c r="AK61" s="16"/>
      <c r="AL61" s="16"/>
      <c r="AM61" s="16"/>
      <c r="AN61" s="16"/>
      <c r="AO61" s="16"/>
      <c r="AP61" s="16"/>
      <c r="AQ61" s="16"/>
      <c r="AR61" s="16"/>
    </row>
    <row r="62" spans="1:44" ht="33" hidden="1" customHeight="1" x14ac:dyDescent="0.3">
      <c r="A62" s="72"/>
      <c r="B62" s="65"/>
      <c r="C62" s="22"/>
      <c r="E62" s="22"/>
      <c r="F62" s="22"/>
      <c r="G62" s="71"/>
      <c r="H62" s="22"/>
      <c r="I62" s="23"/>
      <c r="J62" s="23"/>
      <c r="K62" s="23"/>
      <c r="L62" s="23"/>
      <c r="M62" s="23"/>
      <c r="N62" s="65"/>
      <c r="O62" s="73" t="e">
        <f t="shared" si="6"/>
        <v>#DIV/0!</v>
      </c>
      <c r="P62" s="66" t="e">
        <f t="shared" si="6"/>
        <v>#DIV/0!</v>
      </c>
      <c r="Q62" s="66" t="e">
        <f t="shared" si="6"/>
        <v>#DIV/0!</v>
      </c>
      <c r="R62" s="66" t="e">
        <f t="shared" si="6"/>
        <v>#DIV/0!</v>
      </c>
      <c r="S62" s="66" t="e">
        <f t="shared" si="6"/>
        <v>#DIV/0!</v>
      </c>
      <c r="T62" s="66"/>
      <c r="U62" s="127"/>
      <c r="V62" s="66"/>
      <c r="W62" s="162"/>
      <c r="X62" s="169" t="e">
        <f t="shared" si="2"/>
        <v>#DIV/0!</v>
      </c>
      <c r="Y62" s="179" t="e">
        <f t="shared" si="3"/>
        <v>#DIV/0!</v>
      </c>
      <c r="Z62" s="171" t="e">
        <f t="shared" si="3"/>
        <v>#DIV/0!</v>
      </c>
      <c r="AA62" s="168" t="e">
        <f t="shared" si="4"/>
        <v>#DIV/0!</v>
      </c>
      <c r="AB62" s="169" t="e">
        <f t="shared" si="5"/>
        <v>#DIV/0!</v>
      </c>
      <c r="AC62" s="170"/>
      <c r="AD62" s="170"/>
      <c r="AE62" s="16"/>
      <c r="AF62" s="16"/>
      <c r="AG62" s="16"/>
      <c r="AH62" s="16"/>
      <c r="AI62" s="16"/>
      <c r="AJ62" s="16"/>
      <c r="AK62" s="16"/>
      <c r="AL62" s="16"/>
      <c r="AM62" s="16"/>
      <c r="AN62" s="16"/>
      <c r="AO62" s="16"/>
      <c r="AP62" s="16"/>
      <c r="AQ62" s="16"/>
      <c r="AR62" s="16"/>
    </row>
    <row r="63" spans="1:44" ht="33" hidden="1" customHeight="1" x14ac:dyDescent="0.3">
      <c r="A63" s="72"/>
      <c r="B63" s="65"/>
      <c r="C63" s="22"/>
      <c r="E63" s="22"/>
      <c r="F63" s="22"/>
      <c r="G63" s="71"/>
      <c r="H63" s="22"/>
      <c r="I63" s="23"/>
      <c r="J63" s="23"/>
      <c r="K63" s="23"/>
      <c r="L63" s="23"/>
      <c r="M63" s="23"/>
      <c r="N63" s="65"/>
      <c r="O63" s="73" t="e">
        <f t="shared" si="6"/>
        <v>#DIV/0!</v>
      </c>
      <c r="P63" s="66" t="e">
        <f t="shared" si="6"/>
        <v>#DIV/0!</v>
      </c>
      <c r="Q63" s="66" t="e">
        <f t="shared" si="6"/>
        <v>#DIV/0!</v>
      </c>
      <c r="R63" s="66" t="e">
        <f t="shared" si="6"/>
        <v>#DIV/0!</v>
      </c>
      <c r="S63" s="66" t="e">
        <f t="shared" si="6"/>
        <v>#DIV/0!</v>
      </c>
      <c r="T63" s="66"/>
      <c r="U63" s="127"/>
      <c r="V63" s="66"/>
      <c r="W63" s="162"/>
      <c r="X63" s="169" t="e">
        <f t="shared" si="2"/>
        <v>#DIV/0!</v>
      </c>
      <c r="Y63" s="179" t="e">
        <f t="shared" si="3"/>
        <v>#DIV/0!</v>
      </c>
      <c r="Z63" s="170" t="e">
        <f t="shared" si="3"/>
        <v>#DIV/0!</v>
      </c>
      <c r="AA63" s="168" t="e">
        <f t="shared" si="4"/>
        <v>#DIV/0!</v>
      </c>
      <c r="AB63" s="169" t="e">
        <f t="shared" si="5"/>
        <v>#DIV/0!</v>
      </c>
      <c r="AC63" s="170"/>
      <c r="AD63" s="170"/>
      <c r="AE63" s="16"/>
      <c r="AF63" s="16"/>
      <c r="AG63" s="16"/>
      <c r="AH63" s="16"/>
      <c r="AI63" s="16"/>
      <c r="AJ63" s="16"/>
      <c r="AK63" s="16"/>
      <c r="AL63" s="16"/>
      <c r="AM63" s="16"/>
      <c r="AN63" s="16"/>
      <c r="AO63" s="16"/>
      <c r="AP63" s="16"/>
      <c r="AQ63" s="16"/>
      <c r="AR63" s="16"/>
    </row>
    <row r="64" spans="1:44" ht="33" hidden="1" customHeight="1" x14ac:dyDescent="0.3">
      <c r="A64" s="72"/>
      <c r="B64" s="65"/>
      <c r="C64" s="22"/>
      <c r="E64" s="22"/>
      <c r="F64" s="22"/>
      <c r="G64" s="71"/>
      <c r="H64" s="22"/>
      <c r="I64" s="23"/>
      <c r="J64" s="23"/>
      <c r="K64" s="23"/>
      <c r="L64" s="23"/>
      <c r="M64" s="23"/>
      <c r="N64" s="65"/>
      <c r="O64" s="73" t="e">
        <f t="shared" si="6"/>
        <v>#DIV/0!</v>
      </c>
      <c r="P64" s="66" t="e">
        <f t="shared" si="6"/>
        <v>#DIV/0!</v>
      </c>
      <c r="Q64" s="66" t="e">
        <f t="shared" si="6"/>
        <v>#DIV/0!</v>
      </c>
      <c r="R64" s="66" t="e">
        <f t="shared" si="6"/>
        <v>#DIV/0!</v>
      </c>
      <c r="S64" s="66" t="e">
        <f t="shared" si="6"/>
        <v>#DIV/0!</v>
      </c>
      <c r="T64" s="66"/>
      <c r="U64" s="127"/>
      <c r="V64" s="66"/>
      <c r="W64" s="162"/>
      <c r="X64" s="175" t="e">
        <f t="shared" si="2"/>
        <v>#DIV/0!</v>
      </c>
      <c r="Y64" s="171" t="e">
        <f t="shared" si="3"/>
        <v>#DIV/0!</v>
      </c>
      <c r="Z64" s="170" t="e">
        <f t="shared" si="3"/>
        <v>#DIV/0!</v>
      </c>
      <c r="AA64" s="168" t="e">
        <f t="shared" si="4"/>
        <v>#DIV/0!</v>
      </c>
      <c r="AB64" s="169" t="e">
        <f t="shared" si="5"/>
        <v>#DIV/0!</v>
      </c>
      <c r="AC64" s="170"/>
      <c r="AD64" s="170"/>
      <c r="AE64" s="16"/>
      <c r="AF64" s="16"/>
      <c r="AG64" s="16"/>
      <c r="AH64" s="16"/>
      <c r="AI64" s="16"/>
      <c r="AJ64" s="16"/>
      <c r="AK64" s="16"/>
      <c r="AL64" s="16"/>
      <c r="AM64" s="16"/>
      <c r="AN64" s="16"/>
      <c r="AO64" s="16"/>
      <c r="AP64" s="16"/>
      <c r="AQ64" s="16"/>
      <c r="AR64" s="16"/>
    </row>
    <row r="65" spans="1:44" ht="33" hidden="1" customHeight="1" x14ac:dyDescent="0.3">
      <c r="A65" s="72"/>
      <c r="B65" s="65"/>
      <c r="C65" s="22"/>
      <c r="E65" s="22"/>
      <c r="F65" s="22"/>
      <c r="G65" s="71"/>
      <c r="H65" s="22"/>
      <c r="I65" s="23"/>
      <c r="J65" s="23"/>
      <c r="K65" s="23"/>
      <c r="L65" s="23"/>
      <c r="M65" s="23"/>
      <c r="N65" s="65"/>
      <c r="O65" s="73" t="e">
        <f t="shared" si="6"/>
        <v>#DIV/0!</v>
      </c>
      <c r="P65" s="66" t="e">
        <f t="shared" si="6"/>
        <v>#DIV/0!</v>
      </c>
      <c r="Q65" s="66" t="e">
        <f t="shared" si="6"/>
        <v>#DIV/0!</v>
      </c>
      <c r="R65" s="66" t="e">
        <f t="shared" si="6"/>
        <v>#DIV/0!</v>
      </c>
      <c r="S65" s="66" t="e">
        <f t="shared" si="6"/>
        <v>#DIV/0!</v>
      </c>
      <c r="T65" s="66"/>
      <c r="U65" s="127"/>
      <c r="V65" s="66"/>
      <c r="W65" s="66"/>
      <c r="X65" s="168" t="e">
        <f t="shared" si="2"/>
        <v>#DIV/0!</v>
      </c>
      <c r="Y65" s="170" t="e">
        <f t="shared" si="3"/>
        <v>#DIV/0!</v>
      </c>
      <c r="Z65" s="170" t="e">
        <f t="shared" si="3"/>
        <v>#DIV/0!</v>
      </c>
      <c r="AA65" s="168" t="e">
        <f t="shared" si="4"/>
        <v>#DIV/0!</v>
      </c>
      <c r="AB65" s="169" t="e">
        <f t="shared" si="5"/>
        <v>#DIV/0!</v>
      </c>
      <c r="AC65" s="170"/>
      <c r="AD65" s="170"/>
      <c r="AE65" s="16"/>
      <c r="AF65" s="16"/>
      <c r="AG65" s="16"/>
      <c r="AH65" s="16"/>
      <c r="AI65" s="16"/>
      <c r="AJ65" s="16"/>
      <c r="AK65" s="16"/>
      <c r="AL65" s="16"/>
      <c r="AM65" s="16"/>
      <c r="AN65" s="16"/>
      <c r="AO65" s="16"/>
      <c r="AP65" s="16"/>
      <c r="AQ65" s="16"/>
      <c r="AR65" s="16"/>
    </row>
    <row r="66" spans="1:44" s="16" customFormat="1" x14ac:dyDescent="0.3">
      <c r="B66" s="81"/>
      <c r="D66" s="119"/>
      <c r="U66" s="138"/>
      <c r="V66" s="94"/>
      <c r="W66" s="94"/>
      <c r="X66" s="172"/>
      <c r="Y66" s="172"/>
      <c r="Z66" s="163"/>
      <c r="AA66" s="163"/>
      <c r="AB66" s="163"/>
    </row>
    <row r="67" spans="1:44" s="16" customFormat="1" x14ac:dyDescent="0.3">
      <c r="B67" s="81"/>
      <c r="D67" s="119"/>
      <c r="U67" s="140"/>
      <c r="V67" s="84"/>
      <c r="W67" s="84"/>
      <c r="X67" s="24"/>
      <c r="Y67" s="163"/>
      <c r="Z67" s="163"/>
      <c r="AA67" s="163"/>
      <c r="AB67" s="163"/>
    </row>
    <row r="68" spans="1:44" s="16" customFormat="1" x14ac:dyDescent="0.3">
      <c r="B68" s="81"/>
      <c r="C68" s="96"/>
      <c r="D68" s="121"/>
      <c r="E68" s="96"/>
      <c r="F68" s="96"/>
      <c r="G68" s="96"/>
      <c r="H68" s="96"/>
      <c r="I68" s="96"/>
      <c r="J68" s="96"/>
      <c r="K68" s="96"/>
      <c r="L68" s="96"/>
      <c r="M68" s="96"/>
      <c r="N68" s="96"/>
      <c r="O68" s="96"/>
      <c r="P68" s="95"/>
      <c r="Q68" s="95"/>
      <c r="R68" s="95"/>
      <c r="S68" s="95"/>
      <c r="T68" s="95"/>
      <c r="U68" s="140"/>
      <c r="V68" s="84"/>
      <c r="W68" s="84"/>
      <c r="X68" s="24"/>
      <c r="Y68" s="163"/>
      <c r="Z68" s="163"/>
      <c r="AA68" s="163"/>
      <c r="AB68" s="163"/>
    </row>
    <row r="69" spans="1:44" s="16" customFormat="1" x14ac:dyDescent="0.3">
      <c r="A69" s="95"/>
      <c r="B69" s="114"/>
      <c r="C69" s="96"/>
      <c r="D69" s="121"/>
      <c r="E69" s="96"/>
      <c r="F69" s="96"/>
      <c r="G69" s="96"/>
      <c r="H69" s="96"/>
      <c r="I69" s="96"/>
      <c r="J69" s="96"/>
      <c r="K69" s="96"/>
      <c r="L69" s="96"/>
      <c r="M69" s="96"/>
      <c r="N69" s="96"/>
      <c r="O69" s="96"/>
      <c r="P69" s="95"/>
      <c r="Q69" s="95"/>
      <c r="R69" s="95"/>
      <c r="S69" s="95"/>
      <c r="T69" s="95"/>
      <c r="U69" s="140"/>
      <c r="V69" s="84"/>
      <c r="W69" s="84"/>
      <c r="X69" s="24"/>
      <c r="Y69" s="183"/>
      <c r="Z69" s="163"/>
      <c r="AA69" s="163"/>
      <c r="AB69" s="163"/>
    </row>
    <row r="70" spans="1:44" s="16" customFormat="1" x14ac:dyDescent="0.3">
      <c r="A70" s="95"/>
      <c r="B70" s="114"/>
      <c r="C70" s="96"/>
      <c r="D70" s="121"/>
      <c r="E70" s="96"/>
      <c r="F70" s="96"/>
      <c r="G70" s="96"/>
      <c r="H70" s="96"/>
      <c r="I70" s="96"/>
      <c r="J70" s="96"/>
      <c r="K70" s="96"/>
      <c r="L70" s="96"/>
      <c r="M70" s="96"/>
      <c r="N70" s="96"/>
      <c r="O70" s="96"/>
      <c r="P70" s="95"/>
      <c r="Q70" s="95"/>
      <c r="R70" s="95"/>
      <c r="S70" s="95"/>
      <c r="T70" s="95"/>
      <c r="U70" s="140"/>
      <c r="V70" s="84"/>
      <c r="W70" s="84"/>
      <c r="X70" s="24"/>
      <c r="Y70" s="183"/>
      <c r="Z70" s="163"/>
      <c r="AA70" s="163"/>
      <c r="AB70" s="163"/>
    </row>
    <row r="71" spans="1:44" s="16" customFormat="1" x14ac:dyDescent="0.3">
      <c r="A71" s="95"/>
      <c r="B71" s="114"/>
      <c r="C71" s="95"/>
      <c r="D71" s="122"/>
      <c r="E71" s="95"/>
      <c r="F71" s="95"/>
      <c r="G71" s="95"/>
      <c r="H71" s="95"/>
      <c r="I71" s="95"/>
      <c r="J71" s="95"/>
      <c r="K71" s="95"/>
      <c r="L71" s="95"/>
      <c r="M71" s="95"/>
      <c r="N71" s="95"/>
      <c r="O71" s="95"/>
      <c r="P71" s="95"/>
      <c r="Q71" s="95"/>
      <c r="R71" s="95"/>
      <c r="S71" s="95"/>
      <c r="T71" s="95"/>
      <c r="U71" s="140"/>
      <c r="V71" s="84"/>
      <c r="W71" s="84"/>
      <c r="X71" s="24"/>
      <c r="Y71" s="183"/>
      <c r="Z71" s="163"/>
      <c r="AA71" s="163"/>
      <c r="AB71" s="163"/>
    </row>
    <row r="72" spans="1:44" s="16" customFormat="1" x14ac:dyDescent="0.3">
      <c r="A72" s="95"/>
      <c r="B72" s="114"/>
      <c r="C72" s="96"/>
      <c r="D72" s="121"/>
      <c r="E72" s="96"/>
      <c r="F72" s="96"/>
      <c r="G72" s="96"/>
      <c r="H72" s="96"/>
      <c r="I72" s="96"/>
      <c r="J72" s="96"/>
      <c r="K72" s="96"/>
      <c r="L72" s="96"/>
      <c r="M72" s="96"/>
      <c r="N72" s="96"/>
      <c r="O72" s="96"/>
      <c r="P72" s="95"/>
      <c r="Q72" s="95"/>
      <c r="R72" s="95"/>
      <c r="S72" s="95"/>
      <c r="T72" s="95"/>
      <c r="U72" s="140"/>
      <c r="V72" s="84"/>
      <c r="W72" s="84"/>
      <c r="X72" s="24"/>
      <c r="Y72" s="163"/>
      <c r="Z72" s="163"/>
      <c r="AA72" s="163"/>
      <c r="AB72" s="163"/>
    </row>
    <row r="73" spans="1:44" s="16" customFormat="1" x14ac:dyDescent="0.3">
      <c r="A73" s="95"/>
      <c r="B73" s="114"/>
      <c r="C73" s="96"/>
      <c r="D73" s="121"/>
      <c r="E73" s="96"/>
      <c r="F73" s="96"/>
      <c r="G73" s="96"/>
      <c r="H73" s="96"/>
      <c r="I73" s="96"/>
      <c r="J73" s="96"/>
      <c r="K73" s="96"/>
      <c r="L73" s="96"/>
      <c r="M73" s="96"/>
      <c r="N73" s="96"/>
      <c r="O73" s="96"/>
      <c r="P73" s="95"/>
      <c r="Q73" s="95"/>
      <c r="R73" s="95"/>
      <c r="S73" s="95"/>
      <c r="T73" s="95"/>
      <c r="U73" s="140"/>
      <c r="V73" s="84"/>
      <c r="W73" s="84"/>
      <c r="X73" s="24"/>
      <c r="Y73" s="163"/>
      <c r="Z73" s="163"/>
      <c r="AA73" s="163"/>
      <c r="AB73" s="163"/>
    </row>
    <row r="74" spans="1:44" s="16" customFormat="1" x14ac:dyDescent="0.3">
      <c r="A74" s="95"/>
      <c r="B74" s="114"/>
      <c r="C74" s="95"/>
      <c r="D74" s="122"/>
      <c r="E74" s="95"/>
      <c r="F74" s="95"/>
      <c r="G74" s="95"/>
      <c r="H74" s="95"/>
      <c r="I74" s="95"/>
      <c r="J74" s="95"/>
      <c r="K74" s="95"/>
      <c r="L74" s="95"/>
      <c r="M74" s="95"/>
      <c r="N74" s="95"/>
      <c r="O74" s="95"/>
      <c r="P74" s="95"/>
      <c r="Q74" s="95"/>
      <c r="R74" s="95"/>
      <c r="S74" s="95"/>
      <c r="T74" s="95"/>
      <c r="U74" s="140"/>
      <c r="V74" s="84"/>
      <c r="W74" s="84"/>
      <c r="X74" s="24"/>
      <c r="Y74" s="163"/>
      <c r="Z74" s="163"/>
      <c r="AA74" s="163"/>
      <c r="AB74" s="163"/>
    </row>
    <row r="75" spans="1:44" s="16" customFormat="1" x14ac:dyDescent="0.3">
      <c r="A75" s="95"/>
      <c r="B75" s="114"/>
      <c r="C75" s="96"/>
      <c r="D75" s="121"/>
      <c r="E75" s="96"/>
      <c r="F75" s="96"/>
      <c r="G75" s="96"/>
      <c r="H75" s="95"/>
      <c r="I75" s="95"/>
      <c r="J75" s="95"/>
      <c r="K75" s="95"/>
      <c r="L75" s="95"/>
      <c r="M75" s="95"/>
      <c r="N75" s="95"/>
      <c r="O75" s="95"/>
      <c r="P75" s="95"/>
      <c r="Q75" s="95"/>
      <c r="R75" s="95"/>
      <c r="S75" s="95"/>
      <c r="T75" s="95"/>
      <c r="U75" s="140"/>
      <c r="V75" s="84"/>
      <c r="W75" s="84"/>
      <c r="X75" s="24"/>
      <c r="Y75" s="163"/>
      <c r="Z75" s="163"/>
      <c r="AA75" s="163"/>
      <c r="AB75" s="163"/>
    </row>
    <row r="76" spans="1:44" s="16" customFormat="1" x14ac:dyDescent="0.3">
      <c r="A76" s="95"/>
      <c r="B76" s="114"/>
      <c r="C76" s="95"/>
      <c r="D76" s="122"/>
      <c r="E76" s="95"/>
      <c r="F76" s="95"/>
      <c r="G76" s="95"/>
      <c r="H76" s="95"/>
      <c r="I76" s="95"/>
      <c r="J76" s="95"/>
      <c r="K76" s="95"/>
      <c r="L76" s="95"/>
      <c r="M76" s="95"/>
      <c r="N76" s="95"/>
      <c r="O76" s="95"/>
      <c r="P76" s="95"/>
      <c r="Q76" s="95"/>
      <c r="R76" s="95"/>
      <c r="S76" s="95"/>
      <c r="T76" s="95"/>
      <c r="U76" s="140"/>
      <c r="V76" s="84"/>
      <c r="W76" s="84"/>
      <c r="X76" s="24"/>
      <c r="Y76" s="163"/>
      <c r="Z76" s="163"/>
      <c r="AA76" s="163"/>
      <c r="AB76" s="163"/>
    </row>
    <row r="77" spans="1:44" s="16" customFormat="1" x14ac:dyDescent="0.3">
      <c r="A77" s="95"/>
      <c r="B77" s="114"/>
      <c r="C77" s="95"/>
      <c r="D77" s="122"/>
      <c r="E77" s="95"/>
      <c r="F77" s="95"/>
      <c r="G77" s="95"/>
      <c r="H77" s="95"/>
      <c r="I77" s="95"/>
      <c r="J77" s="95"/>
      <c r="K77" s="95"/>
      <c r="L77" s="95"/>
      <c r="M77" s="95"/>
      <c r="N77" s="95"/>
      <c r="O77" s="95"/>
      <c r="P77" s="95"/>
      <c r="Q77" s="95"/>
      <c r="R77" s="95"/>
      <c r="S77" s="95"/>
      <c r="T77" s="95"/>
      <c r="U77" s="140"/>
      <c r="V77" s="84"/>
      <c r="W77" s="84"/>
      <c r="X77" s="24"/>
      <c r="Y77" s="163"/>
      <c r="Z77" s="163"/>
      <c r="AA77" s="163"/>
      <c r="AB77" s="163"/>
    </row>
    <row r="78" spans="1:44" s="16" customFormat="1" x14ac:dyDescent="0.3">
      <c r="A78" s="95"/>
      <c r="B78" s="114"/>
      <c r="C78" s="95"/>
      <c r="D78" s="122"/>
      <c r="E78" s="95"/>
      <c r="F78" s="95"/>
      <c r="G78" s="95"/>
      <c r="H78" s="95"/>
      <c r="I78" s="95"/>
      <c r="J78" s="95"/>
      <c r="K78" s="95"/>
      <c r="L78" s="95"/>
      <c r="M78" s="95"/>
      <c r="N78" s="95"/>
      <c r="O78" s="95"/>
      <c r="P78" s="95"/>
      <c r="Q78" s="95"/>
      <c r="R78" s="95"/>
      <c r="S78" s="95"/>
      <c r="T78" s="95"/>
      <c r="U78" s="140"/>
      <c r="V78" s="84"/>
      <c r="W78" s="84"/>
      <c r="X78" s="24"/>
      <c r="Y78" s="163"/>
      <c r="Z78" s="163"/>
      <c r="AA78" s="163"/>
      <c r="AB78" s="163"/>
    </row>
    <row r="79" spans="1:44" s="16" customFormat="1" x14ac:dyDescent="0.3">
      <c r="A79" s="95"/>
      <c r="B79" s="114"/>
      <c r="C79" s="96"/>
      <c r="D79" s="121"/>
      <c r="E79" s="96"/>
      <c r="F79" s="96"/>
      <c r="G79" s="96"/>
      <c r="H79" s="96"/>
      <c r="I79" s="96"/>
      <c r="J79" s="96"/>
      <c r="K79" s="96"/>
      <c r="L79" s="96"/>
      <c r="M79" s="96"/>
      <c r="N79" s="96"/>
      <c r="O79" s="96"/>
      <c r="P79" s="95"/>
      <c r="Q79" s="95"/>
      <c r="R79" s="95"/>
      <c r="S79" s="95"/>
      <c r="T79" s="95"/>
      <c r="U79" s="140"/>
      <c r="V79" s="84"/>
      <c r="W79" s="84"/>
      <c r="X79" s="24"/>
      <c r="Y79" s="163"/>
      <c r="Z79" s="163"/>
      <c r="AA79" s="163"/>
      <c r="AB79" s="163"/>
    </row>
    <row r="80" spans="1:44" s="16" customFormat="1" x14ac:dyDescent="0.3">
      <c r="A80" s="95"/>
      <c r="B80" s="114"/>
      <c r="C80" s="95"/>
      <c r="D80" s="122"/>
      <c r="E80" s="95"/>
      <c r="F80" s="95"/>
      <c r="G80" s="95"/>
      <c r="H80" s="95"/>
      <c r="I80" s="95"/>
      <c r="J80" s="95"/>
      <c r="K80" s="95"/>
      <c r="L80" s="95"/>
      <c r="M80" s="95"/>
      <c r="N80" s="95"/>
      <c r="O80" s="95"/>
      <c r="P80" s="95"/>
      <c r="Q80" s="95"/>
      <c r="R80" s="95"/>
      <c r="S80" s="95"/>
      <c r="T80" s="95"/>
      <c r="U80" s="140"/>
      <c r="V80" s="84"/>
      <c r="W80" s="84"/>
      <c r="X80" s="24"/>
      <c r="Y80" s="163"/>
      <c r="Z80" s="163"/>
      <c r="AA80" s="163"/>
      <c r="AB80" s="163"/>
    </row>
    <row r="81" spans="1:28" s="16" customFormat="1" x14ac:dyDescent="0.3">
      <c r="A81" s="95"/>
      <c r="B81" s="114"/>
      <c r="C81" s="96"/>
      <c r="D81" s="121"/>
      <c r="E81" s="96"/>
      <c r="F81" s="96"/>
      <c r="G81" s="96"/>
      <c r="H81" s="96"/>
      <c r="I81" s="96"/>
      <c r="J81" s="96"/>
      <c r="K81" s="96"/>
      <c r="L81" s="96"/>
      <c r="M81" s="96"/>
      <c r="N81" s="96"/>
      <c r="O81" s="96"/>
      <c r="P81" s="95"/>
      <c r="Q81" s="95"/>
      <c r="R81" s="95"/>
      <c r="S81" s="95"/>
      <c r="T81" s="95"/>
      <c r="U81" s="140"/>
      <c r="V81" s="84"/>
      <c r="W81" s="84"/>
      <c r="X81" s="24"/>
      <c r="Y81" s="163"/>
      <c r="Z81" s="163"/>
      <c r="AA81" s="163"/>
      <c r="AB81" s="163"/>
    </row>
    <row r="82" spans="1:28" s="16" customFormat="1" x14ac:dyDescent="0.3">
      <c r="A82" s="95"/>
      <c r="B82" s="114"/>
      <c r="C82" s="96"/>
      <c r="D82" s="121"/>
      <c r="E82" s="96"/>
      <c r="F82" s="96"/>
      <c r="G82" s="96"/>
      <c r="H82" s="96"/>
      <c r="I82" s="96"/>
      <c r="J82" s="96"/>
      <c r="K82" s="96"/>
      <c r="L82" s="96"/>
      <c r="M82" s="96"/>
      <c r="N82" s="96"/>
      <c r="O82" s="96"/>
      <c r="P82" s="95"/>
      <c r="Q82" s="95"/>
      <c r="R82" s="95"/>
      <c r="S82" s="95"/>
      <c r="T82" s="95"/>
      <c r="U82" s="140"/>
      <c r="V82" s="84"/>
      <c r="W82" s="84"/>
      <c r="X82" s="24"/>
      <c r="Y82" s="163"/>
      <c r="Z82" s="163"/>
      <c r="AA82" s="163"/>
      <c r="AB82" s="163"/>
    </row>
    <row r="83" spans="1:28" s="16" customFormat="1" ht="29.25" customHeight="1" x14ac:dyDescent="0.3">
      <c r="A83" s="95"/>
      <c r="B83" s="114"/>
      <c r="C83" s="95"/>
      <c r="D83" s="122"/>
      <c r="E83" s="95"/>
      <c r="F83" s="95"/>
      <c r="G83" s="95"/>
      <c r="H83" s="95"/>
      <c r="I83" s="95"/>
      <c r="J83" s="95"/>
      <c r="K83" s="95"/>
      <c r="L83" s="95"/>
      <c r="M83" s="95"/>
      <c r="N83" s="95"/>
      <c r="O83" s="95"/>
      <c r="P83" s="95"/>
      <c r="Q83" s="95"/>
      <c r="R83" s="95"/>
      <c r="S83" s="95"/>
      <c r="T83" s="95"/>
      <c r="U83" s="140"/>
      <c r="V83" s="84"/>
      <c r="W83" s="84"/>
      <c r="X83" s="24"/>
      <c r="Y83" s="163"/>
      <c r="Z83" s="163"/>
      <c r="AA83" s="163"/>
      <c r="AB83" s="163"/>
    </row>
    <row r="84" spans="1:28" s="211" customFormat="1" ht="16.5" customHeight="1" x14ac:dyDescent="0.25">
      <c r="A84" s="210" t="s">
        <v>100</v>
      </c>
    </row>
    <row r="85" spans="1:28" s="16" customFormat="1" ht="31.5" customHeight="1" x14ac:dyDescent="0.3">
      <c r="A85" s="209"/>
      <c r="B85" s="209"/>
      <c r="C85" s="209"/>
      <c r="D85" s="209"/>
      <c r="E85" s="209"/>
      <c r="F85" s="209"/>
      <c r="G85" s="209"/>
      <c r="H85" s="209"/>
      <c r="I85" s="209"/>
      <c r="J85" s="209"/>
      <c r="K85" s="209"/>
      <c r="L85" s="209"/>
      <c r="M85" s="209"/>
      <c r="N85" s="209"/>
      <c r="O85" s="209"/>
      <c r="P85" s="209"/>
      <c r="Q85" s="209"/>
      <c r="R85" s="209"/>
      <c r="S85" s="209"/>
      <c r="T85" s="209"/>
      <c r="U85" s="209"/>
      <c r="V85" s="209"/>
      <c r="W85" s="209"/>
      <c r="X85" s="24"/>
      <c r="Y85" s="163"/>
      <c r="Z85" s="163"/>
      <c r="AA85" s="163"/>
      <c r="AB85" s="163"/>
    </row>
    <row r="86" spans="1:28" s="16" customFormat="1" x14ac:dyDescent="0.3">
      <c r="A86" s="145"/>
      <c r="B86" s="142"/>
      <c r="C86" s="146"/>
      <c r="D86" s="147"/>
      <c r="E86" s="96"/>
      <c r="F86" s="96"/>
      <c r="G86" s="148"/>
      <c r="H86" s="96"/>
      <c r="I86" s="146"/>
      <c r="J86" s="146"/>
      <c r="K86" s="146"/>
      <c r="L86" s="146"/>
      <c r="M86" s="146"/>
      <c r="N86" s="146"/>
      <c r="O86" s="96"/>
      <c r="P86" s="95"/>
      <c r="Q86" s="95"/>
      <c r="R86" s="95"/>
      <c r="S86" s="95"/>
      <c r="T86" s="95"/>
      <c r="U86" s="140"/>
      <c r="V86" s="84"/>
      <c r="W86" s="84"/>
      <c r="X86" s="24"/>
      <c r="Y86" s="163"/>
      <c r="Z86" s="163"/>
      <c r="AA86" s="163"/>
      <c r="AB86" s="163"/>
    </row>
    <row r="87" spans="1:28" s="16" customFormat="1" ht="99.95" customHeight="1" x14ac:dyDescent="0.3">
      <c r="A87" s="95"/>
      <c r="B87" s="142"/>
      <c r="C87" s="96"/>
      <c r="D87" s="147"/>
      <c r="E87" s="96"/>
      <c r="F87" s="96"/>
      <c r="G87" s="96"/>
      <c r="H87" s="96"/>
      <c r="I87" s="96"/>
      <c r="J87" s="96"/>
      <c r="K87" s="96"/>
      <c r="L87" s="96"/>
      <c r="M87" s="96"/>
      <c r="N87" s="96"/>
      <c r="O87" s="96"/>
      <c r="P87" s="95"/>
      <c r="Q87" s="95"/>
      <c r="R87" s="95"/>
      <c r="S87" s="95"/>
      <c r="T87" s="95"/>
      <c r="U87" s="140"/>
      <c r="V87" s="84"/>
      <c r="W87" s="84"/>
      <c r="X87" s="24"/>
      <c r="Y87" s="163"/>
      <c r="Z87" s="163"/>
      <c r="AA87" s="163"/>
      <c r="AB87" s="163"/>
    </row>
    <row r="88" spans="1:28" s="16" customFormat="1" x14ac:dyDescent="0.3">
      <c r="B88" s="81"/>
      <c r="D88" s="149"/>
      <c r="G88" s="150"/>
      <c r="U88" s="138"/>
      <c r="V88" s="84"/>
      <c r="W88" s="84"/>
      <c r="X88" s="24"/>
      <c r="Y88" s="163"/>
      <c r="Z88" s="163"/>
      <c r="AA88" s="163"/>
      <c r="AB88" s="163"/>
    </row>
    <row r="89" spans="1:28" s="16" customFormat="1" x14ac:dyDescent="0.3">
      <c r="A89" s="151"/>
      <c r="B89" s="81"/>
      <c r="D89" s="149"/>
      <c r="I89" s="151"/>
      <c r="J89" s="151"/>
      <c r="K89" s="151"/>
      <c r="L89" s="151"/>
      <c r="M89" s="151"/>
      <c r="N89" s="151"/>
      <c r="U89" s="138"/>
      <c r="V89" s="84"/>
      <c r="W89" s="84"/>
      <c r="X89" s="24"/>
      <c r="Y89" s="163"/>
      <c r="Z89" s="163"/>
      <c r="AA89" s="163"/>
      <c r="AB89" s="163"/>
    </row>
    <row r="90" spans="1:28" s="16" customFormat="1" x14ac:dyDescent="0.3">
      <c r="B90" s="81"/>
      <c r="D90" s="149"/>
      <c r="U90" s="138"/>
      <c r="V90" s="84"/>
      <c r="W90" s="84"/>
      <c r="X90" s="24"/>
      <c r="Y90" s="163"/>
      <c r="Z90" s="163"/>
      <c r="AA90" s="163"/>
      <c r="AB90" s="163"/>
    </row>
    <row r="91" spans="1:28" s="16" customFormat="1" x14ac:dyDescent="0.3">
      <c r="B91" s="81"/>
      <c r="D91" s="149"/>
      <c r="U91" s="138"/>
      <c r="V91" s="84"/>
      <c r="W91" s="84"/>
      <c r="X91" s="24"/>
      <c r="Y91" s="163"/>
      <c r="Z91" s="163"/>
      <c r="AA91" s="163"/>
      <c r="AB91" s="163"/>
    </row>
    <row r="92" spans="1:28" s="16" customFormat="1" x14ac:dyDescent="0.3">
      <c r="B92" s="81"/>
      <c r="D92" s="149"/>
      <c r="U92" s="138"/>
      <c r="V92" s="84"/>
      <c r="W92" s="84"/>
      <c r="X92" s="24"/>
      <c r="Y92" s="163"/>
      <c r="Z92" s="163"/>
      <c r="AA92" s="163"/>
      <c r="AB92" s="163"/>
    </row>
    <row r="93" spans="1:28" s="16" customFormat="1" x14ac:dyDescent="0.3">
      <c r="A93" s="151"/>
      <c r="B93" s="81"/>
      <c r="D93" s="149"/>
      <c r="U93" s="138"/>
      <c r="V93" s="84"/>
      <c r="W93" s="84"/>
      <c r="X93" s="24"/>
      <c r="Y93" s="163"/>
      <c r="Z93" s="163"/>
      <c r="AA93" s="163"/>
      <c r="AB93" s="163"/>
    </row>
    <row r="94" spans="1:28" s="16" customFormat="1" x14ac:dyDescent="0.3">
      <c r="B94" s="81"/>
      <c r="D94" s="149"/>
      <c r="U94" s="138"/>
      <c r="V94" s="84"/>
      <c r="W94" s="84"/>
      <c r="X94" s="24"/>
      <c r="Y94" s="163"/>
      <c r="Z94" s="163"/>
      <c r="AA94" s="163"/>
      <c r="AB94" s="163"/>
    </row>
    <row r="95" spans="1:28" s="16" customFormat="1" x14ac:dyDescent="0.3">
      <c r="B95" s="81"/>
      <c r="D95" s="149"/>
      <c r="U95" s="138"/>
      <c r="V95" s="84"/>
      <c r="W95" s="84"/>
      <c r="X95" s="24"/>
      <c r="Y95" s="163"/>
      <c r="Z95" s="163"/>
      <c r="AA95" s="163"/>
      <c r="AB95" s="163"/>
    </row>
    <row r="96" spans="1:28" s="16" customFormat="1" x14ac:dyDescent="0.3">
      <c r="B96" s="81"/>
      <c r="D96" s="149"/>
      <c r="U96" s="138"/>
      <c r="V96" s="84"/>
      <c r="W96" s="84"/>
      <c r="X96" s="24"/>
      <c r="Y96" s="163"/>
      <c r="Z96" s="163"/>
      <c r="AA96" s="163"/>
      <c r="AB96" s="163"/>
    </row>
    <row r="97" spans="1:28" s="16" customFormat="1" x14ac:dyDescent="0.3">
      <c r="A97" s="151"/>
      <c r="B97" s="81"/>
      <c r="D97" s="149"/>
      <c r="I97" s="151"/>
      <c r="J97" s="151"/>
      <c r="K97" s="151"/>
      <c r="L97" s="151"/>
      <c r="M97" s="151"/>
      <c r="N97" s="151"/>
      <c r="U97" s="138"/>
      <c r="V97" s="84"/>
      <c r="W97" s="84"/>
      <c r="X97" s="24"/>
      <c r="Y97" s="163"/>
      <c r="Z97" s="163"/>
      <c r="AA97" s="163"/>
      <c r="AB97" s="163"/>
    </row>
    <row r="98" spans="1:28" s="16" customFormat="1" x14ac:dyDescent="0.3">
      <c r="B98" s="81"/>
      <c r="D98" s="149"/>
      <c r="U98" s="138"/>
      <c r="V98" s="84"/>
      <c r="W98" s="84"/>
      <c r="X98" s="24"/>
      <c r="Y98" s="163"/>
      <c r="Z98" s="163"/>
      <c r="AA98" s="163"/>
      <c r="AB98" s="163"/>
    </row>
    <row r="99" spans="1:28" s="16" customFormat="1" x14ac:dyDescent="0.3">
      <c r="B99" s="81"/>
      <c r="D99" s="149"/>
      <c r="U99" s="138"/>
      <c r="V99" s="84"/>
      <c r="W99" s="84"/>
      <c r="X99" s="24"/>
      <c r="Y99" s="163"/>
      <c r="Z99" s="163"/>
      <c r="AA99" s="163"/>
      <c r="AB99" s="163"/>
    </row>
    <row r="100" spans="1:28" s="16" customFormat="1" x14ac:dyDescent="0.3">
      <c r="B100" s="81"/>
      <c r="D100" s="149"/>
      <c r="U100" s="138"/>
      <c r="V100" s="84"/>
      <c r="W100" s="84"/>
      <c r="X100" s="24"/>
      <c r="Y100" s="163"/>
      <c r="Z100" s="163"/>
      <c r="AA100" s="163"/>
      <c r="AB100" s="163"/>
    </row>
    <row r="101" spans="1:28" s="16" customFormat="1" x14ac:dyDescent="0.3">
      <c r="A101" s="151"/>
      <c r="B101" s="81"/>
      <c r="D101" s="149"/>
      <c r="U101" s="138"/>
      <c r="V101" s="84"/>
      <c r="W101" s="84"/>
      <c r="X101" s="24"/>
      <c r="Y101" s="163"/>
      <c r="Z101" s="163"/>
      <c r="AA101" s="163"/>
      <c r="AB101" s="163"/>
    </row>
    <row r="102" spans="1:28" s="16" customFormat="1" x14ac:dyDescent="0.3">
      <c r="B102" s="81"/>
      <c r="D102" s="149"/>
      <c r="U102" s="138"/>
      <c r="V102" s="84"/>
      <c r="W102" s="84"/>
      <c r="X102" s="24"/>
      <c r="Y102" s="163"/>
      <c r="Z102" s="163"/>
      <c r="AA102" s="163"/>
      <c r="AB102" s="163"/>
    </row>
    <row r="103" spans="1:28" s="16" customFormat="1" x14ac:dyDescent="0.3">
      <c r="B103" s="81"/>
      <c r="D103" s="149"/>
      <c r="U103" s="138"/>
      <c r="V103" s="84"/>
      <c r="W103" s="84"/>
      <c r="X103" s="24"/>
      <c r="Y103" s="163"/>
      <c r="Z103" s="163"/>
      <c r="AA103" s="163"/>
      <c r="AB103" s="163"/>
    </row>
    <row r="104" spans="1:28" s="16" customFormat="1" x14ac:dyDescent="0.3">
      <c r="B104" s="81"/>
      <c r="D104" s="149"/>
      <c r="U104" s="138"/>
      <c r="V104" s="84"/>
      <c r="W104" s="84"/>
      <c r="X104" s="24"/>
      <c r="Y104" s="163"/>
      <c r="Z104" s="163"/>
      <c r="AA104" s="163"/>
      <c r="AB104" s="163"/>
    </row>
    <row r="105" spans="1:28" s="16" customFormat="1" x14ac:dyDescent="0.3">
      <c r="A105" s="151"/>
      <c r="B105" s="81"/>
      <c r="D105" s="149"/>
      <c r="I105" s="151"/>
      <c r="J105" s="151"/>
      <c r="K105" s="151"/>
      <c r="L105" s="151"/>
      <c r="M105" s="151"/>
      <c r="N105" s="151"/>
      <c r="U105" s="138"/>
      <c r="V105" s="84"/>
      <c r="W105" s="84"/>
      <c r="X105" s="24"/>
      <c r="Y105" s="163"/>
      <c r="Z105" s="163"/>
      <c r="AA105" s="163"/>
      <c r="AB105" s="163"/>
    </row>
    <row r="106" spans="1:28" s="16" customFormat="1" x14ac:dyDescent="0.3">
      <c r="B106" s="81"/>
      <c r="D106" s="149"/>
      <c r="U106" s="138"/>
      <c r="V106" s="84"/>
      <c r="W106" s="84"/>
      <c r="X106" s="24"/>
      <c r="Y106" s="163"/>
      <c r="Z106" s="163"/>
      <c r="AA106" s="163"/>
      <c r="AB106" s="163"/>
    </row>
    <row r="107" spans="1:28" s="16" customFormat="1" x14ac:dyDescent="0.3">
      <c r="B107" s="81"/>
      <c r="D107" s="149"/>
      <c r="U107" s="138"/>
      <c r="V107" s="84"/>
      <c r="W107" s="84"/>
      <c r="X107" s="24"/>
      <c r="Y107" s="163"/>
      <c r="Z107" s="163"/>
      <c r="AA107" s="163"/>
      <c r="AB107" s="163"/>
    </row>
    <row r="108" spans="1:28" s="16" customFormat="1" x14ac:dyDescent="0.3">
      <c r="B108" s="81"/>
      <c r="D108" s="149"/>
      <c r="U108" s="138"/>
      <c r="V108" s="84"/>
      <c r="W108" s="84"/>
      <c r="X108" s="24"/>
      <c r="Y108" s="163"/>
      <c r="Z108" s="163"/>
      <c r="AA108" s="163"/>
      <c r="AB108" s="163"/>
    </row>
    <row r="109" spans="1:28" s="16" customFormat="1" x14ac:dyDescent="0.3">
      <c r="A109" s="151"/>
      <c r="B109" s="81"/>
      <c r="D109" s="149"/>
      <c r="U109" s="138"/>
      <c r="V109" s="84"/>
      <c r="W109" s="84"/>
      <c r="X109" s="24"/>
      <c r="Y109" s="163"/>
      <c r="Z109" s="163"/>
      <c r="AA109" s="163"/>
      <c r="AB109" s="163"/>
    </row>
    <row r="110" spans="1:28" s="16" customFormat="1" x14ac:dyDescent="0.3">
      <c r="B110" s="81"/>
      <c r="D110" s="149"/>
      <c r="U110" s="138"/>
      <c r="V110" s="84"/>
      <c r="W110" s="84"/>
      <c r="X110" s="24"/>
      <c r="Y110" s="163"/>
      <c r="Z110" s="163"/>
      <c r="AA110" s="163"/>
      <c r="AB110" s="163"/>
    </row>
    <row r="111" spans="1:28" s="16" customFormat="1" x14ac:dyDescent="0.3">
      <c r="B111" s="81"/>
      <c r="D111" s="149"/>
      <c r="U111" s="138"/>
      <c r="V111" s="84"/>
      <c r="W111" s="84"/>
      <c r="X111" s="24"/>
      <c r="Y111" s="163"/>
      <c r="Z111" s="163"/>
      <c r="AA111" s="163"/>
      <c r="AB111" s="163"/>
    </row>
    <row r="112" spans="1:28" s="16" customFormat="1" x14ac:dyDescent="0.3">
      <c r="B112" s="81"/>
      <c r="D112" s="149"/>
      <c r="U112" s="138"/>
      <c r="V112" s="84"/>
      <c r="W112" s="84"/>
      <c r="X112" s="24"/>
      <c r="Y112" s="163"/>
      <c r="Z112" s="163"/>
      <c r="AA112" s="163"/>
      <c r="AB112" s="163"/>
    </row>
    <row r="113" spans="1:28" s="16" customFormat="1" x14ac:dyDescent="0.3">
      <c r="A113" s="151"/>
      <c r="B113" s="81"/>
      <c r="D113" s="149"/>
      <c r="I113" s="151"/>
      <c r="J113" s="151"/>
      <c r="K113" s="151"/>
      <c r="L113" s="151"/>
      <c r="M113" s="151"/>
      <c r="N113" s="151"/>
      <c r="U113" s="138"/>
      <c r="V113" s="84"/>
      <c r="W113" s="84"/>
      <c r="X113" s="24"/>
      <c r="Y113" s="163"/>
      <c r="Z113" s="163"/>
      <c r="AA113" s="163"/>
      <c r="AB113" s="163"/>
    </row>
    <row r="114" spans="1:28" s="16" customFormat="1" x14ac:dyDescent="0.3">
      <c r="B114" s="81"/>
      <c r="D114" s="149"/>
      <c r="U114" s="138"/>
      <c r="V114" s="84"/>
      <c r="W114" s="84"/>
      <c r="X114" s="24"/>
      <c r="Y114" s="163"/>
      <c r="Z114" s="163"/>
      <c r="AA114" s="163"/>
      <c r="AB114" s="163"/>
    </row>
    <row r="115" spans="1:28" s="16" customFormat="1" x14ac:dyDescent="0.3">
      <c r="B115" s="81"/>
      <c r="D115" s="149"/>
      <c r="U115" s="138"/>
      <c r="V115" s="84"/>
      <c r="W115" s="84"/>
      <c r="X115" s="24"/>
      <c r="Y115" s="163"/>
      <c r="Z115" s="163"/>
      <c r="AA115" s="163"/>
      <c r="AB115" s="163"/>
    </row>
    <row r="116" spans="1:28" s="16" customFormat="1" x14ac:dyDescent="0.3">
      <c r="B116" s="81"/>
      <c r="D116" s="149"/>
      <c r="U116" s="138"/>
      <c r="V116" s="84"/>
      <c r="W116" s="84"/>
      <c r="X116" s="24"/>
      <c r="Y116" s="163"/>
      <c r="Z116" s="163"/>
      <c r="AA116" s="163"/>
      <c r="AB116" s="163"/>
    </row>
    <row r="117" spans="1:28" s="16" customFormat="1" x14ac:dyDescent="0.3">
      <c r="A117" s="151"/>
      <c r="B117" s="81"/>
      <c r="D117" s="149"/>
      <c r="U117" s="138"/>
      <c r="V117" s="84"/>
      <c r="W117" s="84"/>
      <c r="X117" s="24"/>
      <c r="Y117" s="163"/>
      <c r="Z117" s="163"/>
      <c r="AA117" s="163"/>
      <c r="AB117" s="163"/>
    </row>
    <row r="118" spans="1:28" s="16" customFormat="1" x14ac:dyDescent="0.3">
      <c r="B118" s="81"/>
      <c r="D118" s="149"/>
      <c r="U118" s="138"/>
      <c r="V118" s="84"/>
      <c r="W118" s="84"/>
      <c r="X118" s="24"/>
      <c r="Y118" s="163"/>
      <c r="Z118" s="163"/>
      <c r="AA118" s="163"/>
      <c r="AB118" s="163"/>
    </row>
    <row r="119" spans="1:28" s="16" customFormat="1" x14ac:dyDescent="0.3">
      <c r="B119" s="81"/>
      <c r="D119" s="149"/>
      <c r="U119" s="138"/>
      <c r="V119" s="84"/>
      <c r="W119" s="84"/>
      <c r="X119" s="24"/>
      <c r="Y119" s="163"/>
      <c r="Z119" s="163"/>
      <c r="AA119" s="163"/>
      <c r="AB119" s="163"/>
    </row>
    <row r="120" spans="1:28" s="16" customFormat="1" x14ac:dyDescent="0.3">
      <c r="B120" s="81"/>
      <c r="D120" s="149"/>
      <c r="U120" s="138"/>
      <c r="V120" s="84"/>
      <c r="W120" s="84"/>
      <c r="X120" s="24"/>
      <c r="Y120" s="163"/>
      <c r="Z120" s="163"/>
      <c r="AA120" s="163"/>
      <c r="AB120" s="163"/>
    </row>
    <row r="121" spans="1:28" s="16" customFormat="1" x14ac:dyDescent="0.3">
      <c r="A121" s="151"/>
      <c r="B121" s="81"/>
      <c r="D121" s="149"/>
      <c r="I121" s="151"/>
      <c r="J121" s="151"/>
      <c r="K121" s="151"/>
      <c r="L121" s="151"/>
      <c r="M121" s="151"/>
      <c r="N121" s="151"/>
      <c r="U121" s="138"/>
      <c r="V121" s="84"/>
      <c r="W121" s="84"/>
      <c r="X121" s="24"/>
      <c r="Y121" s="163"/>
      <c r="Z121" s="163"/>
      <c r="AA121" s="163"/>
      <c r="AB121" s="163"/>
    </row>
    <row r="122" spans="1:28" s="16" customFormat="1" x14ac:dyDescent="0.3">
      <c r="B122" s="81"/>
      <c r="D122" s="149"/>
      <c r="U122" s="138"/>
      <c r="V122" s="84"/>
      <c r="W122" s="84"/>
      <c r="X122" s="24"/>
      <c r="Y122" s="163"/>
      <c r="Z122" s="163"/>
      <c r="AA122" s="163"/>
      <c r="AB122" s="163"/>
    </row>
    <row r="123" spans="1:28" s="16" customFormat="1" x14ac:dyDescent="0.3">
      <c r="B123" s="81"/>
      <c r="D123" s="149"/>
      <c r="U123" s="138"/>
      <c r="V123" s="84"/>
      <c r="W123" s="84"/>
      <c r="X123" s="24"/>
      <c r="Y123" s="163"/>
      <c r="Z123" s="163"/>
      <c r="AA123" s="163"/>
      <c r="AB123" s="163"/>
    </row>
    <row r="124" spans="1:28" s="16" customFormat="1" x14ac:dyDescent="0.3">
      <c r="B124" s="81"/>
      <c r="D124" s="149"/>
      <c r="U124" s="138"/>
      <c r="V124" s="84"/>
      <c r="W124" s="84"/>
      <c r="X124" s="24"/>
      <c r="Y124" s="163"/>
      <c r="Z124" s="163"/>
      <c r="AA124" s="163"/>
      <c r="AB124" s="163"/>
    </row>
    <row r="125" spans="1:28" s="16" customFormat="1" x14ac:dyDescent="0.3">
      <c r="B125" s="81"/>
      <c r="D125" s="149"/>
      <c r="U125" s="138"/>
      <c r="V125" s="84"/>
      <c r="W125" s="84"/>
      <c r="X125" s="24"/>
      <c r="Y125" s="163"/>
      <c r="Z125" s="163"/>
      <c r="AA125" s="163"/>
      <c r="AB125" s="163"/>
    </row>
    <row r="126" spans="1:28" s="16" customFormat="1" x14ac:dyDescent="0.3">
      <c r="B126" s="81"/>
      <c r="D126" s="149"/>
      <c r="U126" s="138"/>
      <c r="V126" s="84"/>
      <c r="W126" s="84"/>
      <c r="X126" s="24"/>
      <c r="Y126" s="163"/>
      <c r="Z126" s="163"/>
      <c r="AA126" s="163"/>
      <c r="AB126" s="163"/>
    </row>
    <row r="127" spans="1:28" s="16" customFormat="1" x14ac:dyDescent="0.3">
      <c r="B127" s="81"/>
      <c r="D127" s="149"/>
      <c r="U127" s="138"/>
      <c r="V127" s="84"/>
      <c r="W127" s="84"/>
      <c r="X127" s="24"/>
      <c r="Y127" s="163"/>
      <c r="Z127" s="163"/>
      <c r="AA127" s="163"/>
      <c r="AB127" s="163"/>
    </row>
    <row r="128" spans="1:28" s="16" customFormat="1" x14ac:dyDescent="0.3">
      <c r="B128" s="81"/>
      <c r="D128" s="149"/>
      <c r="U128" s="138"/>
      <c r="V128" s="84"/>
      <c r="W128" s="84"/>
      <c r="X128" s="24"/>
      <c r="Y128" s="163"/>
      <c r="Z128" s="163"/>
      <c r="AA128" s="163"/>
      <c r="AB128" s="163"/>
    </row>
    <row r="129" spans="2:44" s="16" customFormat="1" x14ac:dyDescent="0.3">
      <c r="B129" s="81"/>
      <c r="D129" s="149"/>
      <c r="U129" s="138"/>
      <c r="V129" s="84"/>
      <c r="W129" s="84"/>
      <c r="X129" s="24"/>
      <c r="Y129" s="163"/>
      <c r="Z129" s="163"/>
      <c r="AA129" s="163"/>
      <c r="AB129" s="163"/>
    </row>
    <row r="130" spans="2:44" s="16" customFormat="1" x14ac:dyDescent="0.3">
      <c r="B130" s="81"/>
      <c r="D130" s="149"/>
      <c r="I130" s="151"/>
      <c r="J130" s="151"/>
      <c r="K130" s="151"/>
      <c r="L130" s="151"/>
      <c r="M130" s="151"/>
      <c r="N130" s="151"/>
      <c r="U130" s="138"/>
      <c r="V130" s="84"/>
      <c r="W130" s="84"/>
      <c r="X130" s="24"/>
      <c r="Y130" s="163"/>
      <c r="Z130" s="163"/>
      <c r="AA130" s="163"/>
      <c r="AB130" s="163"/>
    </row>
    <row r="131" spans="2:44" s="16" customFormat="1" x14ac:dyDescent="0.3">
      <c r="B131" s="81"/>
      <c r="D131" s="149"/>
      <c r="U131" s="138"/>
      <c r="V131" s="84"/>
      <c r="W131" s="84"/>
      <c r="X131" s="24"/>
      <c r="Y131" s="163"/>
      <c r="Z131" s="163"/>
      <c r="AA131" s="163"/>
      <c r="AB131" s="163"/>
    </row>
    <row r="132" spans="2:44" s="16" customFormat="1" x14ac:dyDescent="0.3">
      <c r="B132" s="81"/>
      <c r="D132" s="149"/>
      <c r="U132" s="138"/>
      <c r="V132" s="84"/>
      <c r="W132" s="84"/>
      <c r="X132" s="24"/>
      <c r="Y132" s="163"/>
      <c r="Z132" s="163"/>
      <c r="AA132" s="163"/>
      <c r="AB132" s="163"/>
    </row>
    <row r="133" spans="2:44" s="16" customFormat="1" x14ac:dyDescent="0.3">
      <c r="B133" s="81"/>
      <c r="D133" s="149"/>
      <c r="U133" s="138"/>
      <c r="V133" s="84"/>
      <c r="W133" s="84"/>
      <c r="X133" s="24"/>
      <c r="Y133" s="163"/>
      <c r="Z133" s="163"/>
      <c r="AA133" s="163"/>
      <c r="AB133" s="163"/>
    </row>
    <row r="134" spans="2:44" s="16" customFormat="1" x14ac:dyDescent="0.3">
      <c r="B134" s="81"/>
      <c r="D134" s="149"/>
      <c r="I134" s="151"/>
      <c r="J134" s="151"/>
      <c r="K134" s="151"/>
      <c r="L134" s="151"/>
      <c r="M134" s="151"/>
      <c r="N134" s="151"/>
      <c r="U134" s="138"/>
      <c r="V134" s="84"/>
      <c r="W134" s="84"/>
      <c r="X134" s="24"/>
      <c r="Y134" s="163"/>
      <c r="Z134" s="163"/>
      <c r="AA134" s="163"/>
      <c r="AB134" s="163"/>
    </row>
    <row r="135" spans="2:44" s="16" customFormat="1" x14ac:dyDescent="0.3">
      <c r="B135" s="81"/>
      <c r="D135" s="149"/>
      <c r="U135" s="138"/>
      <c r="V135" s="84"/>
      <c r="W135" s="84"/>
      <c r="X135" s="24"/>
      <c r="Y135" s="163"/>
      <c r="Z135" s="163"/>
      <c r="AA135" s="163"/>
      <c r="AB135" s="163"/>
    </row>
    <row r="136" spans="2:44" s="16" customFormat="1" x14ac:dyDescent="0.3">
      <c r="B136" s="81"/>
      <c r="D136" s="149"/>
      <c r="U136" s="138"/>
      <c r="V136" s="84"/>
      <c r="W136" s="84"/>
      <c r="X136" s="24"/>
      <c r="Y136" s="163"/>
      <c r="Z136" s="163"/>
      <c r="AA136" s="163"/>
      <c r="AB136" s="163"/>
    </row>
    <row r="137" spans="2:44" s="16" customFormat="1" x14ac:dyDescent="0.3">
      <c r="B137" s="81"/>
      <c r="D137" s="149"/>
      <c r="U137" s="138"/>
      <c r="V137" s="84"/>
      <c r="W137" s="84"/>
      <c r="X137" s="24"/>
      <c r="Y137" s="163"/>
      <c r="Z137" s="163"/>
      <c r="AA137" s="163"/>
      <c r="AB137" s="163"/>
    </row>
    <row r="138" spans="2:44" s="16" customFormat="1" x14ac:dyDescent="0.3">
      <c r="B138" s="81"/>
      <c r="D138" s="149"/>
      <c r="I138" s="151"/>
      <c r="J138" s="151"/>
      <c r="K138" s="151"/>
      <c r="L138" s="151"/>
      <c r="M138" s="151"/>
      <c r="N138" s="151"/>
      <c r="U138" s="138"/>
      <c r="V138" s="84"/>
      <c r="W138" s="84"/>
      <c r="X138" s="24"/>
      <c r="Y138" s="163"/>
      <c r="Z138" s="163"/>
      <c r="AA138" s="163"/>
      <c r="AB138" s="163"/>
    </row>
    <row r="139" spans="2:44" x14ac:dyDescent="0.3">
      <c r="B139" s="1"/>
      <c r="V139" s="65"/>
      <c r="W139" s="65"/>
      <c r="X139" s="24"/>
      <c r="Y139" s="163"/>
      <c r="Z139" s="163"/>
      <c r="AA139" s="163"/>
      <c r="AB139" s="163"/>
      <c r="AC139" s="16"/>
      <c r="AD139" s="16"/>
      <c r="AE139" s="16"/>
      <c r="AF139" s="16"/>
      <c r="AG139" s="16"/>
      <c r="AH139" s="16"/>
      <c r="AI139" s="16"/>
      <c r="AJ139" s="16"/>
      <c r="AK139" s="16"/>
      <c r="AL139" s="16"/>
      <c r="AM139" s="16"/>
      <c r="AN139" s="16"/>
      <c r="AO139" s="16"/>
      <c r="AP139" s="16"/>
      <c r="AQ139" s="16"/>
      <c r="AR139" s="16"/>
    </row>
    <row r="140" spans="2:44" x14ac:dyDescent="0.3">
      <c r="B140" s="1"/>
      <c r="V140" s="65"/>
      <c r="W140" s="65"/>
      <c r="X140" s="24"/>
      <c r="Y140" s="163"/>
      <c r="Z140" s="163"/>
      <c r="AA140" s="163"/>
      <c r="AB140" s="163"/>
      <c r="AC140" s="16"/>
      <c r="AD140" s="16"/>
      <c r="AE140" s="16"/>
      <c r="AF140" s="16"/>
      <c r="AG140" s="16"/>
      <c r="AH140" s="16"/>
      <c r="AI140" s="16"/>
      <c r="AJ140" s="16"/>
      <c r="AK140" s="16"/>
      <c r="AL140" s="16"/>
      <c r="AM140" s="16"/>
      <c r="AN140" s="16"/>
      <c r="AO140" s="16"/>
      <c r="AP140" s="16"/>
      <c r="AQ140" s="16"/>
      <c r="AR140" s="16"/>
    </row>
    <row r="141" spans="2:44" x14ac:dyDescent="0.3">
      <c r="B141" s="1"/>
      <c r="V141" s="65"/>
      <c r="W141" s="65"/>
      <c r="X141" s="24"/>
      <c r="Y141" s="163"/>
      <c r="Z141" s="163"/>
      <c r="AA141" s="163"/>
      <c r="AB141" s="163"/>
      <c r="AC141" s="16"/>
      <c r="AD141" s="16"/>
      <c r="AE141" s="16"/>
      <c r="AF141" s="16"/>
      <c r="AG141" s="16"/>
      <c r="AH141" s="16"/>
      <c r="AI141" s="16"/>
      <c r="AJ141" s="16"/>
      <c r="AK141" s="16"/>
      <c r="AL141" s="16"/>
      <c r="AM141" s="16"/>
      <c r="AN141" s="16"/>
      <c r="AO141" s="16"/>
      <c r="AP141" s="16"/>
      <c r="AQ141" s="16"/>
      <c r="AR141" s="16"/>
    </row>
    <row r="142" spans="2:44" x14ac:dyDescent="0.3">
      <c r="B142" s="1"/>
      <c r="I142" s="64"/>
      <c r="J142" s="64"/>
      <c r="K142" s="64"/>
      <c r="L142" s="64"/>
      <c r="M142" s="64"/>
      <c r="N142" s="64"/>
      <c r="V142" s="65"/>
      <c r="W142" s="65"/>
      <c r="X142" s="24"/>
      <c r="Y142" s="163"/>
      <c r="Z142" s="163"/>
      <c r="AA142" s="163"/>
      <c r="AB142" s="163"/>
      <c r="AC142" s="16"/>
      <c r="AD142" s="16"/>
      <c r="AE142" s="16"/>
      <c r="AF142" s="16"/>
      <c r="AG142" s="16"/>
      <c r="AH142" s="16"/>
      <c r="AI142" s="16"/>
      <c r="AJ142" s="16"/>
      <c r="AK142" s="16"/>
      <c r="AL142" s="16"/>
      <c r="AM142" s="16"/>
      <c r="AN142" s="16"/>
      <c r="AO142" s="16"/>
      <c r="AP142" s="16"/>
      <c r="AQ142" s="16"/>
      <c r="AR142" s="16"/>
    </row>
    <row r="143" spans="2:44" x14ac:dyDescent="0.3">
      <c r="B143" s="1"/>
      <c r="V143" s="65"/>
      <c r="W143" s="65"/>
      <c r="X143" s="24"/>
      <c r="Y143" s="163"/>
      <c r="Z143" s="163"/>
      <c r="AA143" s="163"/>
      <c r="AB143" s="163"/>
      <c r="AC143" s="16"/>
      <c r="AD143" s="16"/>
      <c r="AE143" s="16"/>
      <c r="AF143" s="16"/>
      <c r="AG143" s="16"/>
      <c r="AH143" s="16"/>
      <c r="AI143" s="16"/>
      <c r="AJ143" s="16"/>
      <c r="AK143" s="16"/>
      <c r="AL143" s="16"/>
      <c r="AM143" s="16"/>
      <c r="AN143" s="16"/>
      <c r="AO143" s="16"/>
      <c r="AP143" s="16"/>
      <c r="AQ143" s="16"/>
      <c r="AR143" s="16"/>
    </row>
    <row r="144" spans="2:44" x14ac:dyDescent="0.3">
      <c r="B144" s="1"/>
      <c r="V144" s="65"/>
      <c r="W144" s="65"/>
      <c r="X144" s="24"/>
      <c r="Y144" s="163"/>
      <c r="Z144" s="163"/>
      <c r="AA144" s="163"/>
      <c r="AB144" s="163"/>
      <c r="AC144" s="16"/>
      <c r="AD144" s="16"/>
      <c r="AE144" s="16"/>
      <c r="AF144" s="16"/>
      <c r="AG144" s="16"/>
      <c r="AH144" s="16"/>
      <c r="AI144" s="16"/>
      <c r="AJ144" s="16"/>
      <c r="AK144" s="16"/>
      <c r="AL144" s="16"/>
      <c r="AM144" s="16"/>
      <c r="AN144" s="16"/>
      <c r="AO144" s="16"/>
      <c r="AP144" s="16"/>
      <c r="AQ144" s="16"/>
      <c r="AR144" s="16"/>
    </row>
    <row r="145" spans="2:44" x14ac:dyDescent="0.3">
      <c r="B145" s="1"/>
      <c r="V145" s="65"/>
      <c r="W145" s="65"/>
      <c r="X145" s="24"/>
      <c r="Y145" s="163"/>
      <c r="Z145" s="163"/>
      <c r="AA145" s="163"/>
      <c r="AB145" s="163"/>
      <c r="AC145" s="16"/>
      <c r="AD145" s="16"/>
      <c r="AE145" s="16"/>
      <c r="AF145" s="16"/>
      <c r="AG145" s="16"/>
      <c r="AH145" s="16"/>
      <c r="AI145" s="16"/>
      <c r="AJ145" s="16"/>
      <c r="AK145" s="16"/>
      <c r="AL145" s="16"/>
      <c r="AM145" s="16"/>
      <c r="AN145" s="16"/>
      <c r="AO145" s="16"/>
      <c r="AP145" s="16"/>
      <c r="AQ145" s="16"/>
      <c r="AR145" s="16"/>
    </row>
    <row r="146" spans="2:44" x14ac:dyDescent="0.3">
      <c r="B146" s="1"/>
      <c r="V146" s="65"/>
      <c r="W146" s="65"/>
      <c r="X146" s="24"/>
      <c r="Y146" s="163"/>
      <c r="Z146" s="163"/>
      <c r="AA146" s="163"/>
      <c r="AB146" s="163"/>
      <c r="AC146" s="16"/>
      <c r="AD146" s="16"/>
      <c r="AE146" s="16"/>
      <c r="AF146" s="16"/>
      <c r="AG146" s="16"/>
      <c r="AH146" s="16"/>
      <c r="AI146" s="16"/>
      <c r="AJ146" s="16"/>
      <c r="AK146" s="16"/>
      <c r="AL146" s="16"/>
      <c r="AM146" s="16"/>
      <c r="AN146" s="16"/>
      <c r="AO146" s="16"/>
      <c r="AP146" s="16"/>
      <c r="AQ146" s="16"/>
      <c r="AR146" s="16"/>
    </row>
    <row r="147" spans="2:44" x14ac:dyDescent="0.3">
      <c r="B147" s="1"/>
      <c r="I147" s="64"/>
      <c r="J147" s="64"/>
      <c r="K147" s="64"/>
      <c r="L147" s="64"/>
      <c r="M147" s="64"/>
      <c r="N147" s="64"/>
      <c r="V147" s="65"/>
      <c r="W147" s="65"/>
      <c r="X147" s="24"/>
      <c r="Y147" s="163"/>
      <c r="Z147" s="163"/>
      <c r="AA147" s="163"/>
      <c r="AB147" s="163"/>
      <c r="AC147" s="16"/>
      <c r="AD147" s="16"/>
      <c r="AE147" s="16"/>
      <c r="AF147" s="16"/>
      <c r="AG147" s="16"/>
      <c r="AH147" s="16"/>
      <c r="AI147" s="16"/>
      <c r="AJ147" s="16"/>
      <c r="AK147" s="16"/>
      <c r="AL147" s="16"/>
      <c r="AM147" s="16"/>
      <c r="AN147" s="16"/>
      <c r="AO147" s="16"/>
      <c r="AP147" s="16"/>
      <c r="AQ147" s="16"/>
      <c r="AR147" s="16"/>
    </row>
    <row r="148" spans="2:44" x14ac:dyDescent="0.3">
      <c r="B148" s="1"/>
      <c r="I148" s="64"/>
      <c r="J148" s="64"/>
      <c r="K148" s="64"/>
      <c r="L148" s="64"/>
      <c r="M148" s="64"/>
      <c r="N148" s="64"/>
      <c r="V148" s="65"/>
      <c r="W148" s="65"/>
      <c r="X148" s="24"/>
      <c r="Y148" s="163"/>
      <c r="Z148" s="163"/>
      <c r="AA148" s="163"/>
      <c r="AB148" s="163"/>
      <c r="AC148" s="16"/>
      <c r="AD148" s="16"/>
      <c r="AE148" s="16"/>
      <c r="AF148" s="16"/>
      <c r="AG148" s="16"/>
      <c r="AH148" s="16"/>
      <c r="AI148" s="16"/>
      <c r="AJ148" s="16"/>
      <c r="AK148" s="16"/>
      <c r="AL148" s="16"/>
      <c r="AM148" s="16"/>
      <c r="AN148" s="16"/>
      <c r="AO148" s="16"/>
      <c r="AP148" s="16"/>
      <c r="AQ148" s="16"/>
      <c r="AR148" s="16"/>
    </row>
    <row r="149" spans="2:44" x14ac:dyDescent="0.3">
      <c r="B149" s="1"/>
      <c r="V149" s="65"/>
      <c r="W149" s="65"/>
      <c r="X149" s="24"/>
      <c r="Y149" s="163"/>
      <c r="Z149" s="163"/>
      <c r="AA149" s="163"/>
      <c r="AB149" s="163"/>
      <c r="AC149" s="16"/>
      <c r="AD149" s="16"/>
      <c r="AE149" s="16"/>
      <c r="AF149" s="16"/>
      <c r="AG149" s="16"/>
      <c r="AH149" s="16"/>
      <c r="AI149" s="16"/>
      <c r="AJ149" s="16"/>
      <c r="AK149" s="16"/>
      <c r="AL149" s="16"/>
      <c r="AM149" s="16"/>
      <c r="AN149" s="16"/>
      <c r="AO149" s="16"/>
      <c r="AP149" s="16"/>
      <c r="AQ149" s="16"/>
      <c r="AR149" s="16"/>
    </row>
    <row r="150" spans="2:44" x14ac:dyDescent="0.3">
      <c r="B150" s="1"/>
      <c r="V150" s="65"/>
      <c r="W150" s="65"/>
      <c r="X150" s="24"/>
      <c r="Y150" s="163"/>
      <c r="Z150" s="163"/>
      <c r="AA150" s="163"/>
      <c r="AB150" s="163"/>
      <c r="AC150" s="16"/>
      <c r="AD150" s="16"/>
      <c r="AE150" s="16"/>
      <c r="AF150" s="16"/>
      <c r="AG150" s="16"/>
      <c r="AH150" s="16"/>
      <c r="AI150" s="16"/>
      <c r="AJ150" s="16"/>
      <c r="AK150" s="16"/>
      <c r="AL150" s="16"/>
      <c r="AM150" s="16"/>
      <c r="AN150" s="16"/>
      <c r="AO150" s="16"/>
      <c r="AP150" s="16"/>
      <c r="AQ150" s="16"/>
      <c r="AR150" s="16"/>
    </row>
    <row r="151" spans="2:44" x14ac:dyDescent="0.3">
      <c r="B151" s="1"/>
      <c r="I151" s="64"/>
      <c r="J151" s="64"/>
      <c r="K151" s="64"/>
      <c r="L151" s="64"/>
      <c r="M151" s="64"/>
      <c r="N151" s="64"/>
      <c r="V151" s="65"/>
      <c r="W151" s="65"/>
      <c r="X151" s="24"/>
      <c r="Y151" s="163"/>
      <c r="Z151" s="163"/>
      <c r="AA151" s="163"/>
      <c r="AB151" s="163"/>
      <c r="AC151" s="16"/>
      <c r="AD151" s="16"/>
      <c r="AE151" s="16"/>
      <c r="AF151" s="16"/>
      <c r="AG151" s="16"/>
      <c r="AH151" s="16"/>
      <c r="AI151" s="16"/>
      <c r="AJ151" s="16"/>
      <c r="AK151" s="16"/>
      <c r="AL151" s="16"/>
      <c r="AM151" s="16"/>
      <c r="AN151" s="16"/>
      <c r="AO151" s="16"/>
      <c r="AP151" s="16"/>
      <c r="AQ151" s="16"/>
      <c r="AR151" s="16"/>
    </row>
    <row r="152" spans="2:44" x14ac:dyDescent="0.3">
      <c r="B152" s="1"/>
      <c r="I152" s="64"/>
      <c r="J152" s="64"/>
      <c r="K152" s="64"/>
      <c r="L152" s="64"/>
      <c r="M152" s="64"/>
      <c r="N152" s="64"/>
      <c r="V152" s="65"/>
      <c r="W152" s="65"/>
      <c r="X152" s="24"/>
      <c r="Y152" s="163"/>
      <c r="Z152" s="163"/>
      <c r="AA152" s="163"/>
      <c r="AB152" s="163"/>
      <c r="AC152" s="16"/>
      <c r="AD152" s="16"/>
      <c r="AE152" s="16"/>
      <c r="AF152" s="16"/>
      <c r="AG152" s="16"/>
      <c r="AH152" s="16"/>
      <c r="AI152" s="16"/>
      <c r="AJ152" s="16"/>
      <c r="AK152" s="16"/>
      <c r="AL152" s="16"/>
      <c r="AM152" s="16"/>
      <c r="AN152" s="16"/>
      <c r="AO152" s="16"/>
      <c r="AP152" s="16"/>
      <c r="AQ152" s="16"/>
      <c r="AR152" s="16"/>
    </row>
    <row r="153" spans="2:44" x14ac:dyDescent="0.3">
      <c r="B153" s="1"/>
      <c r="V153" s="65"/>
      <c r="W153" s="65"/>
      <c r="X153" s="24"/>
      <c r="Y153" s="163"/>
      <c r="Z153" s="163"/>
      <c r="AA153" s="163"/>
      <c r="AB153" s="163"/>
      <c r="AC153" s="16"/>
      <c r="AD153" s="16"/>
      <c r="AE153" s="16"/>
      <c r="AF153" s="16"/>
      <c r="AG153" s="16"/>
      <c r="AH153" s="16"/>
      <c r="AI153" s="16"/>
      <c r="AJ153" s="16"/>
      <c r="AK153" s="16"/>
      <c r="AL153" s="16"/>
      <c r="AM153" s="16"/>
      <c r="AN153" s="16"/>
      <c r="AO153" s="16"/>
      <c r="AP153" s="16"/>
      <c r="AQ153" s="16"/>
      <c r="AR153" s="16"/>
    </row>
    <row r="154" spans="2:44" x14ac:dyDescent="0.3">
      <c r="B154" s="1"/>
      <c r="V154" s="65"/>
      <c r="W154" s="65"/>
      <c r="X154" s="24"/>
      <c r="Y154" s="163"/>
      <c r="Z154" s="163"/>
      <c r="AA154" s="163"/>
      <c r="AB154" s="163"/>
      <c r="AC154" s="16"/>
      <c r="AD154" s="16"/>
      <c r="AE154" s="16"/>
      <c r="AF154" s="16"/>
      <c r="AG154" s="16"/>
      <c r="AH154" s="16"/>
      <c r="AI154" s="16"/>
      <c r="AJ154" s="16"/>
      <c r="AK154" s="16"/>
      <c r="AL154" s="16"/>
      <c r="AM154" s="16"/>
      <c r="AN154" s="16"/>
      <c r="AO154" s="16"/>
      <c r="AP154" s="16"/>
      <c r="AQ154" s="16"/>
      <c r="AR154" s="16"/>
    </row>
    <row r="155" spans="2:44" x14ac:dyDescent="0.3">
      <c r="B155" s="1"/>
      <c r="I155" s="64"/>
      <c r="J155" s="64"/>
      <c r="K155" s="64"/>
      <c r="L155" s="64"/>
      <c r="M155" s="64"/>
      <c r="N155" s="64"/>
      <c r="V155" s="65"/>
      <c r="W155" s="65"/>
      <c r="X155" s="24"/>
      <c r="Y155" s="163"/>
      <c r="Z155" s="163"/>
      <c r="AA155" s="163"/>
      <c r="AB155" s="163"/>
      <c r="AC155" s="16"/>
      <c r="AD155" s="16"/>
      <c r="AE155" s="16"/>
      <c r="AF155" s="16"/>
      <c r="AG155" s="16"/>
      <c r="AH155" s="16"/>
      <c r="AI155" s="16"/>
      <c r="AJ155" s="16"/>
      <c r="AK155" s="16"/>
      <c r="AL155" s="16"/>
      <c r="AM155" s="16"/>
      <c r="AN155" s="16"/>
      <c r="AO155" s="16"/>
      <c r="AP155" s="16"/>
      <c r="AQ155" s="16"/>
      <c r="AR155" s="16"/>
    </row>
    <row r="156" spans="2:44" x14ac:dyDescent="0.3">
      <c r="B156" s="1"/>
      <c r="I156" s="64"/>
      <c r="J156" s="64"/>
      <c r="K156" s="64"/>
      <c r="L156" s="64"/>
      <c r="M156" s="64"/>
      <c r="N156" s="64"/>
      <c r="V156" s="65"/>
      <c r="W156" s="65"/>
      <c r="X156" s="24"/>
      <c r="Y156" s="163"/>
      <c r="Z156" s="163"/>
      <c r="AA156" s="163"/>
      <c r="AB156" s="163"/>
      <c r="AC156" s="16"/>
      <c r="AD156" s="16"/>
      <c r="AE156" s="16"/>
      <c r="AF156" s="16"/>
      <c r="AG156" s="16"/>
      <c r="AH156" s="16"/>
      <c r="AI156" s="16"/>
      <c r="AJ156" s="16"/>
      <c r="AK156" s="16"/>
      <c r="AL156" s="16"/>
      <c r="AM156" s="16"/>
      <c r="AN156" s="16"/>
      <c r="AO156" s="16"/>
      <c r="AP156" s="16"/>
      <c r="AQ156" s="16"/>
      <c r="AR156" s="16"/>
    </row>
    <row r="157" spans="2:44" x14ac:dyDescent="0.3">
      <c r="B157" s="1"/>
      <c r="V157" s="65"/>
      <c r="W157" s="65"/>
      <c r="X157" s="24"/>
      <c r="Y157" s="163"/>
      <c r="Z157" s="163"/>
      <c r="AA157" s="163"/>
      <c r="AB157" s="163"/>
      <c r="AC157" s="16"/>
      <c r="AD157" s="16"/>
      <c r="AE157" s="16"/>
      <c r="AF157" s="16"/>
      <c r="AG157" s="16"/>
      <c r="AH157" s="16"/>
      <c r="AI157" s="16"/>
      <c r="AJ157" s="16"/>
      <c r="AK157" s="16"/>
      <c r="AL157" s="16"/>
      <c r="AM157" s="16"/>
      <c r="AN157" s="16"/>
      <c r="AO157" s="16"/>
      <c r="AP157" s="16"/>
      <c r="AQ157" s="16"/>
      <c r="AR157" s="16"/>
    </row>
    <row r="158" spans="2:44" x14ac:dyDescent="0.3">
      <c r="B158" s="1"/>
      <c r="V158" s="65"/>
      <c r="W158" s="65"/>
      <c r="X158" s="24"/>
      <c r="Y158" s="163"/>
      <c r="Z158" s="163"/>
      <c r="AA158" s="163"/>
      <c r="AB158" s="163"/>
      <c r="AC158" s="16"/>
      <c r="AD158" s="16"/>
      <c r="AE158" s="16"/>
      <c r="AF158" s="16"/>
      <c r="AG158" s="16"/>
      <c r="AH158" s="16"/>
      <c r="AI158" s="16"/>
      <c r="AJ158" s="16"/>
      <c r="AK158" s="16"/>
      <c r="AL158" s="16"/>
      <c r="AM158" s="16"/>
      <c r="AN158" s="16"/>
      <c r="AO158" s="16"/>
      <c r="AP158" s="16"/>
      <c r="AQ158" s="16"/>
      <c r="AR158" s="16"/>
    </row>
    <row r="159" spans="2:44" x14ac:dyDescent="0.3">
      <c r="B159" s="1"/>
      <c r="V159" s="65"/>
      <c r="W159" s="65"/>
      <c r="X159" s="24"/>
      <c r="Y159" s="163"/>
      <c r="Z159" s="163"/>
      <c r="AA159" s="163"/>
      <c r="AB159" s="163"/>
      <c r="AC159" s="16"/>
      <c r="AD159" s="16"/>
      <c r="AE159" s="16"/>
      <c r="AF159" s="16"/>
      <c r="AG159" s="16"/>
      <c r="AH159" s="16"/>
      <c r="AI159" s="16"/>
      <c r="AJ159" s="16"/>
      <c r="AK159" s="16"/>
      <c r="AL159" s="16"/>
      <c r="AM159" s="16"/>
      <c r="AN159" s="16"/>
      <c r="AO159" s="16"/>
      <c r="AP159" s="16"/>
      <c r="AQ159" s="16"/>
      <c r="AR159" s="16"/>
    </row>
    <row r="160" spans="2:44" x14ac:dyDescent="0.3">
      <c r="B160" s="1"/>
      <c r="V160" s="65"/>
      <c r="W160" s="65"/>
      <c r="X160" s="24"/>
      <c r="Y160" s="163"/>
      <c r="Z160" s="163"/>
      <c r="AA160" s="163"/>
      <c r="AB160" s="163"/>
      <c r="AC160" s="16"/>
      <c r="AD160" s="16"/>
      <c r="AE160" s="16"/>
      <c r="AF160" s="16"/>
      <c r="AG160" s="16"/>
      <c r="AH160" s="16"/>
      <c r="AI160" s="16"/>
      <c r="AJ160" s="16"/>
      <c r="AK160" s="16"/>
      <c r="AL160" s="16"/>
      <c r="AM160" s="16"/>
      <c r="AN160" s="16"/>
      <c r="AO160" s="16"/>
      <c r="AP160" s="16"/>
      <c r="AQ160" s="16"/>
      <c r="AR160" s="16"/>
    </row>
    <row r="161" spans="2:44" x14ac:dyDescent="0.3">
      <c r="B161" s="1"/>
      <c r="V161" s="65"/>
      <c r="W161" s="65"/>
      <c r="X161" s="24"/>
      <c r="Y161" s="163"/>
      <c r="Z161" s="163"/>
      <c r="AA161" s="163"/>
      <c r="AB161" s="163"/>
      <c r="AC161" s="16"/>
      <c r="AD161" s="16"/>
      <c r="AE161" s="16"/>
      <c r="AF161" s="16"/>
      <c r="AG161" s="16"/>
      <c r="AH161" s="16"/>
      <c r="AI161" s="16"/>
      <c r="AJ161" s="16"/>
      <c r="AK161" s="16"/>
      <c r="AL161" s="16"/>
      <c r="AM161" s="16"/>
      <c r="AN161" s="16"/>
      <c r="AO161" s="16"/>
      <c r="AP161" s="16"/>
      <c r="AQ161" s="16"/>
      <c r="AR161" s="16"/>
    </row>
    <row r="162" spans="2:44" x14ac:dyDescent="0.3">
      <c r="B162" s="1"/>
      <c r="V162" s="65"/>
      <c r="W162" s="65"/>
      <c r="X162" s="24"/>
      <c r="Y162" s="163"/>
      <c r="Z162" s="163"/>
      <c r="AA162" s="163"/>
      <c r="AB162" s="163"/>
      <c r="AC162" s="16"/>
      <c r="AD162" s="16"/>
      <c r="AE162" s="16"/>
      <c r="AF162" s="16"/>
      <c r="AG162" s="16"/>
      <c r="AH162" s="16"/>
      <c r="AI162" s="16"/>
      <c r="AJ162" s="16"/>
      <c r="AK162" s="16"/>
      <c r="AL162" s="16"/>
      <c r="AM162" s="16"/>
      <c r="AN162" s="16"/>
      <c r="AO162" s="16"/>
      <c r="AP162" s="16"/>
      <c r="AQ162" s="16"/>
      <c r="AR162" s="16"/>
    </row>
    <row r="163" spans="2:44" x14ac:dyDescent="0.3">
      <c r="B163" s="1"/>
      <c r="I163" s="64"/>
      <c r="J163" s="64"/>
      <c r="K163" s="64"/>
      <c r="L163" s="64"/>
      <c r="M163" s="64"/>
      <c r="N163" s="64"/>
      <c r="V163" s="65"/>
      <c r="W163" s="65"/>
      <c r="X163" s="24"/>
      <c r="Y163" s="163"/>
      <c r="Z163" s="163"/>
      <c r="AA163" s="163"/>
      <c r="AB163" s="163"/>
      <c r="AC163" s="16"/>
      <c r="AD163" s="16"/>
      <c r="AE163" s="16"/>
      <c r="AF163" s="16"/>
      <c r="AG163" s="16"/>
      <c r="AH163" s="16"/>
      <c r="AI163" s="16"/>
      <c r="AJ163" s="16"/>
      <c r="AK163" s="16"/>
      <c r="AL163" s="16"/>
      <c r="AM163" s="16"/>
      <c r="AN163" s="16"/>
      <c r="AO163" s="16"/>
      <c r="AP163" s="16"/>
      <c r="AQ163" s="16"/>
      <c r="AR163" s="16"/>
    </row>
    <row r="164" spans="2:44" x14ac:dyDescent="0.3">
      <c r="B164" s="1"/>
      <c r="I164" s="64"/>
      <c r="J164" s="64"/>
      <c r="K164" s="64"/>
      <c r="L164" s="64"/>
      <c r="M164" s="64"/>
      <c r="N164" s="64"/>
      <c r="V164" s="65"/>
      <c r="W164" s="65"/>
      <c r="X164" s="24"/>
      <c r="Y164" s="163"/>
      <c r="Z164" s="163"/>
      <c r="AA164" s="163"/>
      <c r="AB164" s="163"/>
      <c r="AC164" s="16"/>
      <c r="AD164" s="16"/>
      <c r="AE164" s="16"/>
      <c r="AF164" s="16"/>
      <c r="AG164" s="16"/>
      <c r="AH164" s="16"/>
      <c r="AI164" s="16"/>
      <c r="AJ164" s="16"/>
      <c r="AK164" s="16"/>
      <c r="AL164" s="16"/>
      <c r="AM164" s="16"/>
      <c r="AN164" s="16"/>
      <c r="AO164" s="16"/>
      <c r="AP164" s="16"/>
      <c r="AQ164" s="16"/>
      <c r="AR164" s="16"/>
    </row>
    <row r="165" spans="2:44" x14ac:dyDescent="0.3">
      <c r="B165" s="1"/>
      <c r="V165" s="65"/>
      <c r="W165" s="65"/>
      <c r="X165" s="24"/>
      <c r="Y165" s="163"/>
      <c r="Z165" s="163"/>
      <c r="AA165" s="163"/>
      <c r="AB165" s="163"/>
      <c r="AC165" s="16"/>
      <c r="AD165" s="16"/>
      <c r="AE165" s="16"/>
      <c r="AF165" s="16"/>
      <c r="AG165" s="16"/>
      <c r="AH165" s="16"/>
      <c r="AI165" s="16"/>
      <c r="AJ165" s="16"/>
      <c r="AK165" s="16"/>
      <c r="AL165" s="16"/>
      <c r="AM165" s="16"/>
      <c r="AN165" s="16"/>
      <c r="AO165" s="16"/>
      <c r="AP165" s="16"/>
      <c r="AQ165" s="16"/>
      <c r="AR165" s="16"/>
    </row>
    <row r="166" spans="2:44" x14ac:dyDescent="0.3">
      <c r="B166" s="1"/>
      <c r="V166" s="65"/>
      <c r="W166" s="65"/>
      <c r="X166" s="24"/>
      <c r="Y166" s="163"/>
      <c r="Z166" s="163"/>
      <c r="AA166" s="163"/>
      <c r="AB166" s="163"/>
      <c r="AC166" s="16"/>
      <c r="AD166" s="16"/>
      <c r="AE166" s="16"/>
      <c r="AF166" s="16"/>
      <c r="AG166" s="16"/>
      <c r="AH166" s="16"/>
      <c r="AI166" s="16"/>
      <c r="AJ166" s="16"/>
      <c r="AK166" s="16"/>
      <c r="AL166" s="16"/>
      <c r="AM166" s="16"/>
      <c r="AN166" s="16"/>
      <c r="AO166" s="16"/>
      <c r="AP166" s="16"/>
      <c r="AQ166" s="16"/>
      <c r="AR166" s="16"/>
    </row>
    <row r="167" spans="2:44" x14ac:dyDescent="0.3">
      <c r="B167" s="1"/>
      <c r="V167" s="65"/>
      <c r="W167" s="65"/>
      <c r="X167" s="24"/>
      <c r="Y167" s="163"/>
      <c r="Z167" s="163"/>
      <c r="AA167" s="163"/>
      <c r="AB167" s="163"/>
      <c r="AC167" s="16"/>
      <c r="AD167" s="16"/>
      <c r="AE167" s="16"/>
      <c r="AF167" s="16"/>
      <c r="AG167" s="16"/>
      <c r="AH167" s="16"/>
      <c r="AI167" s="16"/>
      <c r="AJ167" s="16"/>
      <c r="AK167" s="16"/>
      <c r="AL167" s="16"/>
      <c r="AM167" s="16"/>
      <c r="AN167" s="16"/>
      <c r="AO167" s="16"/>
      <c r="AP167" s="16"/>
      <c r="AQ167" s="16"/>
      <c r="AR167" s="16"/>
    </row>
    <row r="168" spans="2:44" x14ac:dyDescent="0.3">
      <c r="B168" s="1"/>
      <c r="V168" s="65"/>
      <c r="W168" s="65"/>
      <c r="X168" s="24"/>
      <c r="Y168" s="163"/>
      <c r="Z168" s="163"/>
      <c r="AA168" s="163"/>
      <c r="AB168" s="163"/>
      <c r="AC168" s="16"/>
      <c r="AD168" s="16"/>
      <c r="AE168" s="16"/>
      <c r="AF168" s="16"/>
      <c r="AG168" s="16"/>
      <c r="AH168" s="16"/>
      <c r="AI168" s="16"/>
      <c r="AJ168" s="16"/>
      <c r="AK168" s="16"/>
      <c r="AL168" s="16"/>
      <c r="AM168" s="16"/>
      <c r="AN168" s="16"/>
      <c r="AO168" s="16"/>
      <c r="AP168" s="16"/>
      <c r="AQ168" s="16"/>
      <c r="AR168" s="16"/>
    </row>
    <row r="169" spans="2:44" x14ac:dyDescent="0.3">
      <c r="B169" s="1"/>
      <c r="V169" s="65"/>
      <c r="W169" s="65"/>
      <c r="X169" s="24"/>
      <c r="Y169" s="163"/>
      <c r="Z169" s="163"/>
      <c r="AA169" s="163"/>
      <c r="AB169" s="163"/>
      <c r="AC169" s="16"/>
      <c r="AD169" s="16"/>
      <c r="AE169" s="16"/>
      <c r="AF169" s="16"/>
      <c r="AG169" s="16"/>
      <c r="AH169" s="16"/>
      <c r="AI169" s="16"/>
      <c r="AJ169" s="16"/>
      <c r="AK169" s="16"/>
      <c r="AL169" s="16"/>
      <c r="AM169" s="16"/>
      <c r="AN169" s="16"/>
      <c r="AO169" s="16"/>
      <c r="AP169" s="16"/>
      <c r="AQ169" s="16"/>
      <c r="AR169" s="16"/>
    </row>
    <row r="170" spans="2:44" x14ac:dyDescent="0.3">
      <c r="B170" s="1"/>
      <c r="V170" s="65"/>
      <c r="W170" s="65"/>
      <c r="X170" s="24"/>
      <c r="Y170" s="163"/>
      <c r="Z170" s="163"/>
      <c r="AA170" s="163"/>
      <c r="AB170" s="163"/>
      <c r="AC170" s="16"/>
      <c r="AD170" s="16"/>
      <c r="AE170" s="16"/>
      <c r="AF170" s="16"/>
      <c r="AG170" s="16"/>
      <c r="AH170" s="16"/>
      <c r="AI170" s="16"/>
      <c r="AJ170" s="16"/>
      <c r="AK170" s="16"/>
      <c r="AL170" s="16"/>
      <c r="AM170" s="16"/>
      <c r="AN170" s="16"/>
      <c r="AO170" s="16"/>
      <c r="AP170" s="16"/>
      <c r="AQ170" s="16"/>
      <c r="AR170" s="16"/>
    </row>
    <row r="171" spans="2:44" x14ac:dyDescent="0.3">
      <c r="B171" s="1"/>
      <c r="V171" s="65"/>
      <c r="W171" s="65"/>
      <c r="X171" s="24"/>
      <c r="Y171" s="163"/>
      <c r="Z171" s="163"/>
      <c r="AA171" s="163"/>
      <c r="AB171" s="163"/>
      <c r="AC171" s="16"/>
      <c r="AD171" s="16"/>
      <c r="AE171" s="16"/>
      <c r="AF171" s="16"/>
      <c r="AG171" s="16"/>
      <c r="AH171" s="16"/>
      <c r="AI171" s="16"/>
      <c r="AJ171" s="16"/>
      <c r="AK171" s="16"/>
      <c r="AL171" s="16"/>
      <c r="AM171" s="16"/>
      <c r="AN171" s="16"/>
      <c r="AO171" s="16"/>
      <c r="AP171" s="16"/>
      <c r="AQ171" s="16"/>
      <c r="AR171" s="16"/>
    </row>
    <row r="172" spans="2:44" x14ac:dyDescent="0.3">
      <c r="B172" s="1"/>
      <c r="I172" s="64"/>
      <c r="J172" s="64"/>
      <c r="K172" s="64"/>
      <c r="L172" s="64"/>
      <c r="M172" s="64"/>
      <c r="N172" s="64"/>
      <c r="V172" s="65"/>
      <c r="W172" s="65"/>
      <c r="X172" s="24"/>
      <c r="Y172" s="163"/>
      <c r="Z172" s="163"/>
      <c r="AA172" s="163"/>
      <c r="AB172" s="163"/>
      <c r="AC172" s="16"/>
      <c r="AD172" s="16"/>
      <c r="AE172" s="16"/>
      <c r="AF172" s="16"/>
      <c r="AG172" s="16"/>
      <c r="AH172" s="16"/>
      <c r="AI172" s="16"/>
      <c r="AJ172" s="16"/>
      <c r="AK172" s="16"/>
      <c r="AL172" s="16"/>
      <c r="AM172" s="16"/>
      <c r="AN172" s="16"/>
      <c r="AO172" s="16"/>
      <c r="AP172" s="16"/>
      <c r="AQ172" s="16"/>
      <c r="AR172" s="16"/>
    </row>
    <row r="173" spans="2:44" x14ac:dyDescent="0.3">
      <c r="B173" s="1"/>
      <c r="I173" s="64"/>
      <c r="J173" s="64"/>
      <c r="K173" s="64"/>
      <c r="L173" s="64"/>
      <c r="M173" s="64"/>
      <c r="N173" s="64"/>
      <c r="V173" s="65"/>
      <c r="W173" s="65"/>
      <c r="X173" s="24"/>
      <c r="Y173" s="163"/>
      <c r="Z173" s="163"/>
      <c r="AA173" s="163"/>
      <c r="AB173" s="163"/>
      <c r="AC173" s="16"/>
      <c r="AD173" s="16"/>
      <c r="AE173" s="16"/>
      <c r="AF173" s="16"/>
      <c r="AG173" s="16"/>
      <c r="AH173" s="16"/>
      <c r="AI173" s="16"/>
      <c r="AJ173" s="16"/>
      <c r="AK173" s="16"/>
      <c r="AL173" s="16"/>
      <c r="AM173" s="16"/>
      <c r="AN173" s="16"/>
      <c r="AO173" s="16"/>
      <c r="AP173" s="16"/>
      <c r="AQ173" s="16"/>
      <c r="AR173" s="16"/>
    </row>
    <row r="174" spans="2:44" x14ac:dyDescent="0.3">
      <c r="B174" s="1"/>
      <c r="V174" s="65"/>
      <c r="W174" s="65"/>
      <c r="X174" s="24"/>
      <c r="Y174" s="163"/>
      <c r="Z174" s="163"/>
      <c r="AA174" s="163"/>
      <c r="AB174" s="163"/>
      <c r="AC174" s="16"/>
      <c r="AD174" s="16"/>
      <c r="AE174" s="16"/>
      <c r="AF174" s="16"/>
      <c r="AG174" s="16"/>
      <c r="AH174" s="16"/>
      <c r="AI174" s="16"/>
      <c r="AJ174" s="16"/>
      <c r="AK174" s="16"/>
      <c r="AL174" s="16"/>
      <c r="AM174" s="16"/>
      <c r="AN174" s="16"/>
      <c r="AO174" s="16"/>
      <c r="AP174" s="16"/>
      <c r="AQ174" s="16"/>
      <c r="AR174" s="16"/>
    </row>
    <row r="175" spans="2:44" x14ac:dyDescent="0.3">
      <c r="B175" s="1"/>
      <c r="V175" s="65"/>
      <c r="W175" s="65"/>
      <c r="X175" s="24"/>
      <c r="Y175" s="163"/>
      <c r="Z175" s="163"/>
      <c r="AA175" s="163"/>
      <c r="AB175" s="163"/>
      <c r="AC175" s="16"/>
      <c r="AD175" s="16"/>
      <c r="AE175" s="16"/>
      <c r="AF175" s="16"/>
      <c r="AG175" s="16"/>
      <c r="AH175" s="16"/>
      <c r="AI175" s="16"/>
      <c r="AJ175" s="16"/>
      <c r="AK175" s="16"/>
      <c r="AL175" s="16"/>
      <c r="AM175" s="16"/>
      <c r="AN175" s="16"/>
      <c r="AO175" s="16"/>
      <c r="AP175" s="16"/>
      <c r="AQ175" s="16"/>
      <c r="AR175" s="16"/>
    </row>
    <row r="176" spans="2:44" x14ac:dyDescent="0.3">
      <c r="B176" s="1"/>
      <c r="I176" s="64"/>
      <c r="J176" s="64"/>
      <c r="K176" s="64"/>
      <c r="L176" s="64"/>
      <c r="M176" s="64"/>
      <c r="N176" s="64"/>
      <c r="V176" s="65"/>
      <c r="W176" s="65"/>
      <c r="X176" s="24"/>
      <c r="Y176" s="163"/>
      <c r="Z176" s="163"/>
      <c r="AA176" s="163"/>
      <c r="AB176" s="163"/>
      <c r="AC176" s="16"/>
      <c r="AD176" s="16"/>
      <c r="AE176" s="16"/>
      <c r="AF176" s="16"/>
      <c r="AG176" s="16"/>
      <c r="AH176" s="16"/>
      <c r="AI176" s="16"/>
      <c r="AJ176" s="16"/>
      <c r="AK176" s="16"/>
      <c r="AL176" s="16"/>
      <c r="AM176" s="16"/>
      <c r="AN176" s="16"/>
      <c r="AO176" s="16"/>
      <c r="AP176" s="16"/>
      <c r="AQ176" s="16"/>
      <c r="AR176" s="16"/>
    </row>
    <row r="177" spans="2:44" x14ac:dyDescent="0.3">
      <c r="B177" s="1"/>
      <c r="I177" s="64"/>
      <c r="J177" s="64"/>
      <c r="K177" s="64"/>
      <c r="L177" s="64"/>
      <c r="M177" s="64"/>
      <c r="N177" s="64"/>
      <c r="V177" s="65"/>
      <c r="W177" s="65"/>
      <c r="X177" s="24"/>
      <c r="Y177" s="163"/>
      <c r="Z177" s="163"/>
      <c r="AA177" s="163"/>
      <c r="AB177" s="163"/>
      <c r="AC177" s="16"/>
      <c r="AD177" s="16"/>
      <c r="AE177" s="16"/>
      <c r="AF177" s="16"/>
      <c r="AG177" s="16"/>
      <c r="AH177" s="16"/>
      <c r="AI177" s="16"/>
      <c r="AJ177" s="16"/>
      <c r="AK177" s="16"/>
      <c r="AL177" s="16"/>
      <c r="AM177" s="16"/>
      <c r="AN177" s="16"/>
      <c r="AO177" s="16"/>
      <c r="AP177" s="16"/>
      <c r="AQ177" s="16"/>
      <c r="AR177" s="16"/>
    </row>
    <row r="178" spans="2:44" x14ac:dyDescent="0.3">
      <c r="B178" s="1"/>
      <c r="V178" s="65"/>
      <c r="W178" s="65"/>
      <c r="X178" s="24"/>
      <c r="Y178" s="163"/>
      <c r="Z178" s="163"/>
      <c r="AA178" s="163"/>
      <c r="AB178" s="163"/>
      <c r="AC178" s="16"/>
      <c r="AD178" s="16"/>
      <c r="AE178" s="16"/>
      <c r="AF178" s="16"/>
      <c r="AG178" s="16"/>
      <c r="AH178" s="16"/>
      <c r="AI178" s="16"/>
      <c r="AJ178" s="16"/>
      <c r="AK178" s="16"/>
      <c r="AL178" s="16"/>
      <c r="AM178" s="16"/>
      <c r="AN178" s="16"/>
      <c r="AO178" s="16"/>
      <c r="AP178" s="16"/>
      <c r="AQ178" s="16"/>
      <c r="AR178" s="16"/>
    </row>
    <row r="179" spans="2:44" x14ac:dyDescent="0.3">
      <c r="B179" s="1"/>
      <c r="V179" s="65"/>
      <c r="W179" s="65"/>
      <c r="X179" s="24"/>
      <c r="Y179" s="163"/>
      <c r="Z179" s="163"/>
      <c r="AA179" s="163"/>
      <c r="AB179" s="163"/>
      <c r="AC179" s="16"/>
      <c r="AD179" s="16"/>
      <c r="AE179" s="16"/>
      <c r="AF179" s="16"/>
      <c r="AG179" s="16"/>
      <c r="AH179" s="16"/>
      <c r="AI179" s="16"/>
      <c r="AJ179" s="16"/>
      <c r="AK179" s="16"/>
      <c r="AL179" s="16"/>
      <c r="AM179" s="16"/>
      <c r="AN179" s="16"/>
      <c r="AO179" s="16"/>
      <c r="AP179" s="16"/>
      <c r="AQ179" s="16"/>
      <c r="AR179" s="16"/>
    </row>
    <row r="180" spans="2:44" x14ac:dyDescent="0.3">
      <c r="B180" s="1"/>
      <c r="I180" s="64"/>
      <c r="J180" s="64"/>
      <c r="K180" s="64"/>
      <c r="L180" s="64"/>
      <c r="M180" s="64"/>
      <c r="N180" s="64"/>
      <c r="V180" s="65"/>
      <c r="W180" s="65"/>
      <c r="X180" s="24"/>
      <c r="Y180" s="163"/>
      <c r="Z180" s="163"/>
      <c r="AA180" s="163"/>
      <c r="AB180" s="163"/>
      <c r="AC180" s="16"/>
      <c r="AD180" s="16"/>
      <c r="AE180" s="16"/>
      <c r="AF180" s="16"/>
      <c r="AG180" s="16"/>
      <c r="AH180" s="16"/>
      <c r="AI180" s="16"/>
      <c r="AJ180" s="16"/>
      <c r="AK180" s="16"/>
      <c r="AL180" s="16"/>
      <c r="AM180" s="16"/>
      <c r="AN180" s="16"/>
      <c r="AO180" s="16"/>
      <c r="AP180" s="16"/>
      <c r="AQ180" s="16"/>
      <c r="AR180" s="16"/>
    </row>
    <row r="181" spans="2:44" x14ac:dyDescent="0.3">
      <c r="B181" s="1"/>
      <c r="I181" s="64"/>
      <c r="J181" s="64"/>
      <c r="K181" s="64"/>
      <c r="L181" s="64"/>
      <c r="M181" s="64"/>
      <c r="N181" s="64"/>
      <c r="V181" s="65"/>
      <c r="W181" s="65"/>
      <c r="X181" s="24"/>
      <c r="Y181" s="163"/>
      <c r="Z181" s="163"/>
      <c r="AA181" s="163"/>
      <c r="AB181" s="163"/>
      <c r="AC181" s="16"/>
      <c r="AD181" s="16"/>
      <c r="AE181" s="16"/>
      <c r="AF181" s="16"/>
      <c r="AG181" s="16"/>
      <c r="AH181" s="16"/>
      <c r="AI181" s="16"/>
      <c r="AJ181" s="16"/>
      <c r="AK181" s="16"/>
      <c r="AL181" s="16"/>
      <c r="AM181" s="16"/>
      <c r="AN181" s="16"/>
      <c r="AO181" s="16"/>
      <c r="AP181" s="16"/>
      <c r="AQ181" s="16"/>
      <c r="AR181" s="16"/>
    </row>
    <row r="182" spans="2:44" x14ac:dyDescent="0.3">
      <c r="B182" s="1"/>
      <c r="V182" s="65"/>
      <c r="W182" s="65"/>
      <c r="X182" s="24"/>
      <c r="Y182" s="163"/>
      <c r="Z182" s="163"/>
      <c r="AA182" s="163"/>
      <c r="AB182" s="163"/>
      <c r="AC182" s="16"/>
      <c r="AD182" s="16"/>
      <c r="AE182" s="16"/>
      <c r="AF182" s="16"/>
      <c r="AG182" s="16"/>
      <c r="AH182" s="16"/>
      <c r="AI182" s="16"/>
      <c r="AJ182" s="16"/>
      <c r="AK182" s="16"/>
      <c r="AL182" s="16"/>
      <c r="AM182" s="16"/>
      <c r="AN182" s="16"/>
      <c r="AO182" s="16"/>
      <c r="AP182" s="16"/>
      <c r="AQ182" s="16"/>
      <c r="AR182" s="16"/>
    </row>
    <row r="183" spans="2:44" x14ac:dyDescent="0.3">
      <c r="B183" s="1"/>
      <c r="V183" s="65"/>
      <c r="W183" s="65"/>
      <c r="X183" s="24"/>
      <c r="Y183" s="163"/>
      <c r="Z183" s="163"/>
      <c r="AA183" s="163"/>
      <c r="AB183" s="163"/>
      <c r="AC183" s="16"/>
      <c r="AD183" s="16"/>
      <c r="AE183" s="16"/>
      <c r="AF183" s="16"/>
      <c r="AG183" s="16"/>
      <c r="AH183" s="16"/>
      <c r="AI183" s="16"/>
      <c r="AJ183" s="16"/>
      <c r="AK183" s="16"/>
      <c r="AL183" s="16"/>
      <c r="AM183" s="16"/>
      <c r="AN183" s="16"/>
      <c r="AO183" s="16"/>
      <c r="AP183" s="16"/>
      <c r="AQ183" s="16"/>
      <c r="AR183" s="16"/>
    </row>
    <row r="184" spans="2:44" x14ac:dyDescent="0.3">
      <c r="B184" s="1"/>
      <c r="I184" s="64"/>
      <c r="J184" s="64"/>
      <c r="K184" s="64"/>
      <c r="L184" s="64"/>
      <c r="M184" s="64"/>
      <c r="N184" s="64"/>
      <c r="V184" s="65"/>
      <c r="W184" s="65"/>
      <c r="X184" s="24"/>
      <c r="Y184" s="163"/>
      <c r="Z184" s="163"/>
      <c r="AA184" s="163"/>
      <c r="AB184" s="163"/>
      <c r="AC184" s="16"/>
      <c r="AD184" s="16"/>
      <c r="AE184" s="16"/>
      <c r="AF184" s="16"/>
      <c r="AG184" s="16"/>
      <c r="AH184" s="16"/>
      <c r="AI184" s="16"/>
      <c r="AJ184" s="16"/>
      <c r="AK184" s="16"/>
      <c r="AL184" s="16"/>
      <c r="AM184" s="16"/>
      <c r="AN184" s="16"/>
      <c r="AO184" s="16"/>
      <c r="AP184" s="16"/>
      <c r="AQ184" s="16"/>
      <c r="AR184" s="16"/>
    </row>
    <row r="185" spans="2:44" x14ac:dyDescent="0.3">
      <c r="B185" s="1"/>
      <c r="I185" s="64"/>
      <c r="J185" s="64"/>
      <c r="K185" s="64"/>
      <c r="L185" s="64"/>
      <c r="M185" s="64"/>
      <c r="N185" s="64"/>
      <c r="V185" s="65"/>
      <c r="W185" s="65"/>
      <c r="X185" s="24"/>
      <c r="Y185" s="163"/>
      <c r="Z185" s="163"/>
      <c r="AA185" s="163"/>
      <c r="AB185" s="163"/>
      <c r="AC185" s="16"/>
      <c r="AD185" s="16"/>
      <c r="AE185" s="16"/>
      <c r="AF185" s="16"/>
      <c r="AG185" s="16"/>
      <c r="AH185" s="16"/>
      <c r="AI185" s="16"/>
      <c r="AJ185" s="16"/>
      <c r="AK185" s="16"/>
      <c r="AL185" s="16"/>
      <c r="AM185" s="16"/>
      <c r="AN185" s="16"/>
      <c r="AO185" s="16"/>
      <c r="AP185" s="16"/>
      <c r="AQ185" s="16"/>
      <c r="AR185" s="16"/>
    </row>
    <row r="186" spans="2:44" x14ac:dyDescent="0.3">
      <c r="B186" s="1"/>
      <c r="V186" s="65"/>
      <c r="W186" s="65"/>
      <c r="X186" s="24"/>
      <c r="Y186" s="163"/>
      <c r="Z186" s="163"/>
      <c r="AA186" s="163"/>
      <c r="AB186" s="163"/>
      <c r="AC186" s="16"/>
      <c r="AD186" s="16"/>
      <c r="AE186" s="16"/>
      <c r="AF186" s="16"/>
      <c r="AG186" s="16"/>
      <c r="AH186" s="16"/>
      <c r="AI186" s="16"/>
      <c r="AJ186" s="16"/>
      <c r="AK186" s="16"/>
      <c r="AL186" s="16"/>
      <c r="AM186" s="16"/>
      <c r="AN186" s="16"/>
      <c r="AO186" s="16"/>
      <c r="AP186" s="16"/>
      <c r="AQ186" s="16"/>
      <c r="AR186" s="16"/>
    </row>
    <row r="187" spans="2:44" x14ac:dyDescent="0.3">
      <c r="B187" s="1"/>
      <c r="V187" s="65"/>
      <c r="W187" s="65"/>
      <c r="X187" s="24"/>
      <c r="Y187" s="163"/>
      <c r="Z187" s="163"/>
      <c r="AA187" s="163"/>
      <c r="AB187" s="163"/>
      <c r="AC187" s="16"/>
      <c r="AD187" s="16"/>
      <c r="AE187" s="16"/>
      <c r="AF187" s="16"/>
      <c r="AG187" s="16"/>
      <c r="AH187" s="16"/>
      <c r="AI187" s="16"/>
      <c r="AJ187" s="16"/>
      <c r="AK187" s="16"/>
      <c r="AL187" s="16"/>
      <c r="AM187" s="16"/>
      <c r="AN187" s="16"/>
      <c r="AO187" s="16"/>
      <c r="AP187" s="16"/>
      <c r="AQ187" s="16"/>
      <c r="AR187" s="16"/>
    </row>
    <row r="188" spans="2:44" x14ac:dyDescent="0.3">
      <c r="B188" s="1"/>
      <c r="I188" s="64"/>
      <c r="J188" s="64"/>
      <c r="K188" s="64"/>
      <c r="L188" s="64"/>
      <c r="M188" s="64"/>
      <c r="N188" s="64"/>
      <c r="V188" s="65"/>
      <c r="W188" s="65"/>
      <c r="X188" s="24"/>
      <c r="Y188" s="163"/>
      <c r="Z188" s="163"/>
      <c r="AA188" s="163"/>
      <c r="AB188" s="163"/>
      <c r="AC188" s="16"/>
      <c r="AD188" s="16"/>
      <c r="AE188" s="16"/>
      <c r="AF188" s="16"/>
      <c r="AG188" s="16"/>
      <c r="AH188" s="16"/>
      <c r="AI188" s="16"/>
      <c r="AJ188" s="16"/>
      <c r="AK188" s="16"/>
      <c r="AL188" s="16"/>
      <c r="AM188" s="16"/>
      <c r="AN188" s="16"/>
      <c r="AO188" s="16"/>
      <c r="AP188" s="16"/>
      <c r="AQ188" s="16"/>
      <c r="AR188" s="16"/>
    </row>
    <row r="189" spans="2:44" x14ac:dyDescent="0.3">
      <c r="B189" s="1"/>
      <c r="I189" s="64"/>
      <c r="J189" s="64"/>
      <c r="K189" s="64"/>
      <c r="L189" s="64"/>
      <c r="M189" s="64"/>
      <c r="N189" s="64"/>
      <c r="V189" s="65"/>
      <c r="W189" s="65"/>
      <c r="X189" s="24"/>
      <c r="Y189" s="163"/>
      <c r="Z189" s="163"/>
      <c r="AA189" s="163"/>
      <c r="AB189" s="163"/>
      <c r="AC189" s="16"/>
      <c r="AD189" s="16"/>
      <c r="AE189" s="16"/>
      <c r="AF189" s="16"/>
      <c r="AG189" s="16"/>
      <c r="AH189" s="16"/>
      <c r="AI189" s="16"/>
      <c r="AJ189" s="16"/>
      <c r="AK189" s="16"/>
      <c r="AL189" s="16"/>
      <c r="AM189" s="16"/>
      <c r="AN189" s="16"/>
      <c r="AO189" s="16"/>
      <c r="AP189" s="16"/>
      <c r="AQ189" s="16"/>
      <c r="AR189" s="16"/>
    </row>
    <row r="190" spans="2:44" x14ac:dyDescent="0.3">
      <c r="B190" s="1"/>
      <c r="V190" s="65"/>
      <c r="W190" s="65"/>
      <c r="X190" s="24"/>
      <c r="Y190" s="163"/>
      <c r="Z190" s="163"/>
      <c r="AA190" s="163"/>
      <c r="AB190" s="163"/>
      <c r="AC190" s="16"/>
      <c r="AD190" s="16"/>
      <c r="AE190" s="16"/>
      <c r="AF190" s="16"/>
      <c r="AG190" s="16"/>
      <c r="AH190" s="16"/>
      <c r="AI190" s="16"/>
      <c r="AJ190" s="16"/>
      <c r="AK190" s="16"/>
      <c r="AL190" s="16"/>
      <c r="AM190" s="16"/>
      <c r="AN190" s="16"/>
      <c r="AO190" s="16"/>
      <c r="AP190" s="16"/>
      <c r="AQ190" s="16"/>
      <c r="AR190" s="16"/>
    </row>
    <row r="191" spans="2:44" x14ac:dyDescent="0.3">
      <c r="B191" s="1"/>
      <c r="V191" s="65"/>
      <c r="W191" s="65"/>
      <c r="X191" s="24"/>
      <c r="Y191" s="163"/>
      <c r="Z191" s="163"/>
      <c r="AA191" s="163"/>
      <c r="AB191" s="163"/>
      <c r="AC191" s="16"/>
      <c r="AD191" s="16"/>
      <c r="AE191" s="16"/>
      <c r="AF191" s="16"/>
      <c r="AG191" s="16"/>
      <c r="AH191" s="16"/>
      <c r="AI191" s="16"/>
      <c r="AJ191" s="16"/>
      <c r="AK191" s="16"/>
      <c r="AL191" s="16"/>
      <c r="AM191" s="16"/>
      <c r="AN191" s="16"/>
      <c r="AO191" s="16"/>
      <c r="AP191" s="16"/>
      <c r="AQ191" s="16"/>
      <c r="AR191" s="16"/>
    </row>
  </sheetData>
  <mergeCells count="7">
    <mergeCell ref="A85:W85"/>
    <mergeCell ref="A84:XFD84"/>
    <mergeCell ref="A2:X2"/>
    <mergeCell ref="A4:W4"/>
    <mergeCell ref="B6:F6"/>
    <mergeCell ref="G6:M6"/>
    <mergeCell ref="O6:W6"/>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1" id="{31597590-9DD8-43F3-8E36-E68E41286AA7}">
            <x14:iconSet custom="1">
              <x14:cfvo type="percent">
                <xm:f>0</xm:f>
              </x14:cfvo>
              <x14:cfvo type="num">
                <xm:f>406</xm:f>
              </x14:cfvo>
              <x14:cfvo type="num">
                <xm:f>810</xm:f>
              </x14:cfvo>
              <x14:cfIcon iconSet="4RedToBlack" iconId="3"/>
              <x14:cfIcon iconSet="4RedToBlack" iconId="2"/>
              <x14:cfIcon iconSet="NoIcons" iconId="0"/>
            </x14:iconSet>
          </x14:cfRule>
          <xm:sqref>U9:U29</xm:sqref>
        </x14:conditionalFormatting>
        <x14:conditionalFormatting xmlns:xm="http://schemas.microsoft.com/office/excel/2006/main">
          <x14:cfRule type="iconSet" priority="2" id="{EE02ACC1-CB61-47A8-9B09-CD916FA9B650}">
            <x14:iconSet custom="1">
              <x14:cfvo type="percent">
                <xm:f>0</xm:f>
              </x14:cfvo>
              <x14:cfvo type="num">
                <xm:f>19</xm:f>
              </x14:cfvo>
              <x14:cfvo type="num">
                <xm:f>37</xm:f>
              </x14:cfvo>
              <x14:cfIcon iconSet="4RedToBlack" iconId="3"/>
              <x14:cfIcon iconSet="4RedToBlack" iconId="2"/>
              <x14:cfIcon iconSet="NoIcons" iconId="0"/>
            </x14:iconSet>
          </x14:cfRule>
          <xm:sqref>U8</xm:sqref>
        </x14:conditionalFormatting>
      </x14:conditionalFormattings>
    </ext>
    <ext xmlns:x14="http://schemas.microsoft.com/office/spreadsheetml/2009/9/main" uri="{05C60535-1F16-4fd2-B633-F4F36F0B64E0}">
      <x14:sparklineGroups xmlns:xm="http://schemas.microsoft.com/office/excel/2006/main">
        <x14:sparklineGroup manualMax="2000" manualMin="0" displayEmptyCellsAs="gap" minAxisType="group" maxAxisType="custom">
          <x14:colorSeries rgb="FF376092"/>
          <x14:colorNegative rgb="FFD00000"/>
          <x14:colorAxis rgb="FF000000"/>
          <x14:colorMarkers rgb="FFD00000"/>
          <x14:colorFirst rgb="FFD00000"/>
          <x14:colorLast rgb="FFD00000"/>
          <x14:colorHigh rgb="FFD00000"/>
          <x14:colorLow rgb="FFD00000"/>
          <x14:sparklines>
            <x14:sparkline>
              <xm:f>'Outlet Density'!O8:S8</xm:f>
              <xm:sqref>T8</xm:sqref>
            </x14:sparkline>
            <x14:sparkline>
              <xm:f>'Outlet Density'!O9:S9</xm:f>
              <xm:sqref>T9</xm:sqref>
            </x14:sparkline>
            <x14:sparkline>
              <xm:f>'Outlet Density'!O10:S10</xm:f>
              <xm:sqref>T10</xm:sqref>
            </x14:sparkline>
            <x14:sparkline>
              <xm:f>'Outlet Density'!O11:S11</xm:f>
              <xm:sqref>T11</xm:sqref>
            </x14:sparkline>
            <x14:sparkline>
              <xm:f>'Outlet Density'!O12:S12</xm:f>
              <xm:sqref>T12</xm:sqref>
            </x14:sparkline>
            <x14:sparkline>
              <xm:f>'Outlet Density'!O13:S13</xm:f>
              <xm:sqref>T13</xm:sqref>
            </x14:sparkline>
            <x14:sparkline>
              <xm:f>'Outlet Density'!O14:S14</xm:f>
              <xm:sqref>T14</xm:sqref>
            </x14:sparkline>
            <x14:sparkline>
              <xm:f>'Outlet Density'!O15:S15</xm:f>
              <xm:sqref>T15</xm:sqref>
            </x14:sparkline>
            <x14:sparkline>
              <xm:f>'Outlet Density'!O16:S16</xm:f>
              <xm:sqref>T16</xm:sqref>
            </x14:sparkline>
            <x14:sparkline>
              <xm:f>'Outlet Density'!O17:S17</xm:f>
              <xm:sqref>T17</xm:sqref>
            </x14:sparkline>
            <x14:sparkline>
              <xm:f>'Outlet Density'!O18:S18</xm:f>
              <xm:sqref>T18</xm:sqref>
            </x14:sparkline>
            <x14:sparkline>
              <xm:f>'Outlet Density'!O19:S19</xm:f>
              <xm:sqref>T19</xm:sqref>
            </x14:sparkline>
            <x14:sparkline>
              <xm:f>'Outlet Density'!O20:S20</xm:f>
              <xm:sqref>T20</xm:sqref>
            </x14:sparkline>
            <x14:sparkline>
              <xm:f>'Outlet Density'!O21:S21</xm:f>
              <xm:sqref>T21</xm:sqref>
            </x14:sparkline>
            <x14:sparkline>
              <xm:f>'Outlet Density'!O22:S22</xm:f>
              <xm:sqref>T22</xm:sqref>
            </x14:sparkline>
            <x14:sparkline>
              <xm:f>'Outlet Density'!O23:S23</xm:f>
              <xm:sqref>T23</xm:sqref>
            </x14:sparkline>
            <x14:sparkline>
              <xm:f>'Outlet Density'!O24:S24</xm:f>
              <xm:sqref>T24</xm:sqref>
            </x14:sparkline>
            <x14:sparkline>
              <xm:f>'Outlet Density'!O25:S25</xm:f>
              <xm:sqref>T25</xm:sqref>
            </x14:sparkline>
            <x14:sparkline>
              <xm:f>'Outlet Density'!O26:S26</xm:f>
              <xm:sqref>T26</xm:sqref>
            </x14:sparkline>
            <x14:sparkline>
              <xm:f>'Outlet Density'!O27:S27</xm:f>
              <xm:sqref>T27</xm:sqref>
            </x14:sparkline>
            <x14:sparkline>
              <xm:f>'Outlet Density'!O28:S28</xm:f>
              <xm:sqref>T28</xm:sqref>
            </x14:sparkline>
            <x14:sparkline>
              <xm:f>'Outlet Density'!O29:S29</xm:f>
              <xm:sqref>T29</xm:sqref>
            </x14:sparkline>
            <x14:sparkline>
              <xm:f>'Outlet Density'!O30:S30</xm:f>
              <xm:sqref>T30</xm:sqref>
            </x14:sparkline>
            <x14:sparkline>
              <xm:f>'Outlet Density'!O31:S31</xm:f>
              <xm:sqref>T31</xm:sqref>
            </x14:sparkline>
            <x14:sparkline>
              <xm:f>'Outlet Density'!O32:S32</xm:f>
              <xm:sqref>T32</xm:sqref>
            </x14:sparkline>
            <x14:sparkline>
              <xm:f>'Outlet Density'!O33:S33</xm:f>
              <xm:sqref>T33</xm:sqref>
            </x14:sparkline>
            <x14:sparkline>
              <xm:f>'Outlet Density'!O34:S34</xm:f>
              <xm:sqref>T34</xm:sqref>
            </x14:sparkline>
            <x14:sparkline>
              <xm:f>'Outlet Density'!O35:S35</xm:f>
              <xm:sqref>T35</xm:sqref>
            </x14:sparkline>
            <x14:sparkline>
              <xm:f>'Outlet Density'!O36:S36</xm:f>
              <xm:sqref>T36</xm:sqref>
            </x14:sparkline>
            <x14:sparkline>
              <xm:f>'Outlet Density'!O37:S37</xm:f>
              <xm:sqref>T37</xm:sqref>
            </x14:sparkline>
            <x14:sparkline>
              <xm:f>'Outlet Density'!O38:S38</xm:f>
              <xm:sqref>T38</xm:sqref>
            </x14:sparkline>
            <x14:sparkline>
              <xm:f>'Outlet Density'!O39:S39</xm:f>
              <xm:sqref>T39</xm:sqref>
            </x14:sparkline>
            <x14:sparkline>
              <xm:f>'Outlet Density'!O40:S40</xm:f>
              <xm:sqref>T40</xm:sqref>
            </x14:sparkline>
            <x14:sparkline>
              <xm:f>'Outlet Density'!O41:S41</xm:f>
              <xm:sqref>T41</xm:sqref>
            </x14:sparkline>
            <x14:sparkline>
              <xm:f>'Outlet Density'!O42:S42</xm:f>
              <xm:sqref>T42</xm:sqref>
            </x14:sparkline>
            <x14:sparkline>
              <xm:f>'Outlet Density'!O43:S43</xm:f>
              <xm:sqref>T43</xm:sqref>
            </x14:sparkline>
            <x14:sparkline>
              <xm:f>'Outlet Density'!O44:S44</xm:f>
              <xm:sqref>T44</xm:sqref>
            </x14:sparkline>
            <x14:sparkline>
              <xm:f>'Outlet Density'!O45:S45</xm:f>
              <xm:sqref>T45</xm:sqref>
            </x14:sparkline>
            <x14:sparkline>
              <xm:f>'Outlet Density'!O46:S46</xm:f>
              <xm:sqref>T46</xm:sqref>
            </x14:sparkline>
            <x14:sparkline>
              <xm:f>'Outlet Density'!O47:S47</xm:f>
              <xm:sqref>T47</xm:sqref>
            </x14:sparkline>
            <x14:sparkline>
              <xm:f>'Outlet Density'!O48:S48</xm:f>
              <xm:sqref>T48</xm:sqref>
            </x14:sparkline>
            <x14:sparkline>
              <xm:f>'Outlet Density'!O49:S49</xm:f>
              <xm:sqref>T49</xm:sqref>
            </x14:sparkline>
            <x14:sparkline>
              <xm:f>'Outlet Density'!O50:S50</xm:f>
              <xm:sqref>T50</xm:sqref>
            </x14:sparkline>
            <x14:sparkline>
              <xm:f>'Outlet Density'!O51:S51</xm:f>
              <xm:sqref>T51</xm:sqref>
            </x14:sparkline>
            <x14:sparkline>
              <xm:f>'Outlet Density'!O52:S52</xm:f>
              <xm:sqref>T52</xm:sqref>
            </x14:sparkline>
            <x14:sparkline>
              <xm:f>'Outlet Density'!O53:S53</xm:f>
              <xm:sqref>T53</xm:sqref>
            </x14:sparkline>
            <x14:sparkline>
              <xm:f>'Outlet Density'!O54:S54</xm:f>
              <xm:sqref>T54</xm:sqref>
            </x14:sparkline>
            <x14:sparkline>
              <xm:f>'Outlet Density'!O55:S55</xm:f>
              <xm:sqref>T55</xm:sqref>
            </x14:sparkline>
            <x14:sparkline>
              <xm:f>'Outlet Density'!O56:S56</xm:f>
              <xm:sqref>T56</xm:sqref>
            </x14:sparkline>
            <x14:sparkline>
              <xm:f>'Outlet Density'!O57:S57</xm:f>
              <xm:sqref>T57</xm:sqref>
            </x14:sparkline>
            <x14:sparkline>
              <xm:f>'Outlet Density'!O58:S58</xm:f>
              <xm:sqref>T58</xm:sqref>
            </x14:sparkline>
            <x14:sparkline>
              <xm:f>'Outlet Density'!O59:S59</xm:f>
              <xm:sqref>T59</xm:sqref>
            </x14:sparkline>
            <x14:sparkline>
              <xm:f>'Outlet Density'!O60:S60</xm:f>
              <xm:sqref>T60</xm:sqref>
            </x14:sparkline>
            <x14:sparkline>
              <xm:f>'Outlet Density'!O61:S61</xm:f>
              <xm:sqref>T61</xm:sqref>
            </x14:sparkline>
            <x14:sparkline>
              <xm:f>'Outlet Density'!O62:S62</xm:f>
              <xm:sqref>T62</xm:sqref>
            </x14:sparkline>
            <x14:sparkline>
              <xm:f>'Outlet Density'!O63:S63</xm:f>
              <xm:sqref>T63</xm:sqref>
            </x14:sparkline>
            <x14:sparkline>
              <xm:f>'Outlet Density'!O64:S64</xm:f>
              <xm:sqref>T64</xm:sqref>
            </x14:sparkline>
            <x14:sparkline>
              <xm:f>'Outlet Density'!O65:S65</xm:f>
              <xm:sqref>T65</xm:sqref>
            </x14:sparkline>
          </x14:sparklines>
        </x14:sparklineGroup>
        <x14:sparklineGroup manualMax="0" manualMin="0" type="column" displayEmptyCellsAs="gap" minAxisType="group" maxAxisType="group">
          <x14:colorSeries rgb="FF376092"/>
          <x14:colorNegative rgb="FFD00000"/>
          <x14:colorAxis rgb="FF000000"/>
          <x14:colorMarkers rgb="FFD00000"/>
          <x14:colorFirst rgb="FFD00000"/>
          <x14:colorLast rgb="FFD00000"/>
          <x14:colorHigh rgb="FFD00000"/>
          <x14:colorLow rgb="FFD00000"/>
          <x14:sparklines>
            <x14:sparkline>
              <xm:f>'Outlet Density'!L8:M8</xm:f>
              <xm:sqref>N8</xm:sqref>
            </x14:sparkline>
            <x14:sparkline>
              <xm:f>'Outlet Density'!L9:M9</xm:f>
              <xm:sqref>N9</xm:sqref>
            </x14:sparkline>
            <x14:sparkline>
              <xm:f>'Outlet Density'!L10:M10</xm:f>
              <xm:sqref>N10</xm:sqref>
            </x14:sparkline>
            <x14:sparkline>
              <xm:f>'Outlet Density'!L11:M11</xm:f>
              <xm:sqref>N11</xm:sqref>
            </x14:sparkline>
            <x14:sparkline>
              <xm:f>'Outlet Density'!L12:M12</xm:f>
              <xm:sqref>N12</xm:sqref>
            </x14:sparkline>
            <x14:sparkline>
              <xm:f>'Outlet Density'!L13:M13</xm:f>
              <xm:sqref>N13</xm:sqref>
            </x14:sparkline>
            <x14:sparkline>
              <xm:f>'Outlet Density'!L14:M14</xm:f>
              <xm:sqref>N14</xm:sqref>
            </x14:sparkline>
            <x14:sparkline>
              <xm:f>'Outlet Density'!L15:M15</xm:f>
              <xm:sqref>N15</xm:sqref>
            </x14:sparkline>
            <x14:sparkline>
              <xm:f>'Outlet Density'!L16:M16</xm:f>
              <xm:sqref>N16</xm:sqref>
            </x14:sparkline>
            <x14:sparkline>
              <xm:f>'Outlet Density'!L17:M17</xm:f>
              <xm:sqref>N17</xm:sqref>
            </x14:sparkline>
            <x14:sparkline>
              <xm:f>'Outlet Density'!L18:M18</xm:f>
              <xm:sqref>N18</xm:sqref>
            </x14:sparkline>
            <x14:sparkline>
              <xm:f>'Outlet Density'!L19:M19</xm:f>
              <xm:sqref>N19</xm:sqref>
            </x14:sparkline>
            <x14:sparkline>
              <xm:f>'Outlet Density'!L20:M20</xm:f>
              <xm:sqref>N20</xm:sqref>
            </x14:sparkline>
            <x14:sparkline>
              <xm:f>'Outlet Density'!L21:M21</xm:f>
              <xm:sqref>N21</xm:sqref>
            </x14:sparkline>
            <x14:sparkline>
              <xm:f>'Outlet Density'!L22:M22</xm:f>
              <xm:sqref>N22</xm:sqref>
            </x14:sparkline>
            <x14:sparkline>
              <xm:f>'Outlet Density'!L23:M23</xm:f>
              <xm:sqref>N23</xm:sqref>
            </x14:sparkline>
            <x14:sparkline>
              <xm:f>'Outlet Density'!L24:M24</xm:f>
              <xm:sqref>N24</xm:sqref>
            </x14:sparkline>
            <x14:sparkline>
              <xm:f>'Outlet Density'!L25:M25</xm:f>
              <xm:sqref>N25</xm:sqref>
            </x14:sparkline>
            <x14:sparkline>
              <xm:f>'Outlet Density'!L26:M26</xm:f>
              <xm:sqref>N26</xm:sqref>
            </x14:sparkline>
            <x14:sparkline>
              <xm:f>'Outlet Density'!L27:M27</xm:f>
              <xm:sqref>N27</xm:sqref>
            </x14:sparkline>
            <x14:sparkline>
              <xm:f>'Outlet Density'!L28:M28</xm:f>
              <xm:sqref>N28</xm:sqref>
            </x14:sparkline>
            <x14:sparkline>
              <xm:f>'Outlet Density'!L29:M29</xm:f>
              <xm:sqref>N29</xm:sqref>
            </x14:sparkline>
            <x14:sparkline>
              <xm:f>'Outlet Density'!L30:M30</xm:f>
              <xm:sqref>N30</xm:sqref>
            </x14:sparkline>
            <x14:sparkline>
              <xm:f>'Outlet Density'!L31:M31</xm:f>
              <xm:sqref>N31</xm:sqref>
            </x14:sparkline>
            <x14:sparkline>
              <xm:f>'Outlet Density'!L32:M32</xm:f>
              <xm:sqref>N32</xm:sqref>
            </x14:sparkline>
            <x14:sparkline>
              <xm:f>'Outlet Density'!L33:M33</xm:f>
              <xm:sqref>N33</xm:sqref>
            </x14:sparkline>
            <x14:sparkline>
              <xm:f>'Outlet Density'!L34:M34</xm:f>
              <xm:sqref>N34</xm:sqref>
            </x14:sparkline>
            <x14:sparkline>
              <xm:f>'Outlet Density'!L35:M35</xm:f>
              <xm:sqref>N35</xm:sqref>
            </x14:sparkline>
            <x14:sparkline>
              <xm:f>'Outlet Density'!L36:M36</xm:f>
              <xm:sqref>N36</xm:sqref>
            </x14:sparkline>
            <x14:sparkline>
              <xm:f>'Outlet Density'!L37:M37</xm:f>
              <xm:sqref>N37</xm:sqref>
            </x14:sparkline>
            <x14:sparkline>
              <xm:f>'Outlet Density'!L38:M38</xm:f>
              <xm:sqref>N38</xm:sqref>
            </x14:sparkline>
            <x14:sparkline>
              <xm:f>'Outlet Density'!L39:M39</xm:f>
              <xm:sqref>N39</xm:sqref>
            </x14:sparkline>
            <x14:sparkline>
              <xm:f>'Outlet Density'!L40:M40</xm:f>
              <xm:sqref>N40</xm:sqref>
            </x14:sparkline>
            <x14:sparkline>
              <xm:f>'Outlet Density'!L41:M41</xm:f>
              <xm:sqref>N41</xm:sqref>
            </x14:sparkline>
            <x14:sparkline>
              <xm:f>'Outlet Density'!L42:M42</xm:f>
              <xm:sqref>N42</xm:sqref>
            </x14:sparkline>
            <x14:sparkline>
              <xm:f>'Outlet Density'!L43:M43</xm:f>
              <xm:sqref>N43</xm:sqref>
            </x14:sparkline>
            <x14:sparkline>
              <xm:f>'Outlet Density'!L44:M44</xm:f>
              <xm:sqref>N44</xm:sqref>
            </x14:sparkline>
            <x14:sparkline>
              <xm:f>'Outlet Density'!L45:M45</xm:f>
              <xm:sqref>N45</xm:sqref>
            </x14:sparkline>
            <x14:sparkline>
              <xm:f>'Outlet Density'!L46:M46</xm:f>
              <xm:sqref>N46</xm:sqref>
            </x14:sparkline>
            <x14:sparkline>
              <xm:f>'Outlet Density'!L47:M47</xm:f>
              <xm:sqref>N47</xm:sqref>
            </x14:sparkline>
            <x14:sparkline>
              <xm:f>'Outlet Density'!L48:M48</xm:f>
              <xm:sqref>N48</xm:sqref>
            </x14:sparkline>
            <x14:sparkline>
              <xm:f>'Outlet Density'!L49:M49</xm:f>
              <xm:sqref>N49</xm:sqref>
            </x14:sparkline>
            <x14:sparkline>
              <xm:f>'Outlet Density'!L50:M50</xm:f>
              <xm:sqref>N50</xm:sqref>
            </x14:sparkline>
            <x14:sparkline>
              <xm:f>'Outlet Density'!L51:M51</xm:f>
              <xm:sqref>N51</xm:sqref>
            </x14:sparkline>
            <x14:sparkline>
              <xm:f>'Outlet Density'!L52:M52</xm:f>
              <xm:sqref>N52</xm:sqref>
            </x14:sparkline>
            <x14:sparkline>
              <xm:f>'Outlet Density'!L53:M53</xm:f>
              <xm:sqref>N53</xm:sqref>
            </x14:sparkline>
            <x14:sparkline>
              <xm:f>'Outlet Density'!L54:M54</xm:f>
              <xm:sqref>N54</xm:sqref>
            </x14:sparkline>
            <x14:sparkline>
              <xm:f>'Outlet Density'!L55:M55</xm:f>
              <xm:sqref>N55</xm:sqref>
            </x14:sparkline>
            <x14:sparkline>
              <xm:f>'Outlet Density'!L56:M56</xm:f>
              <xm:sqref>N56</xm:sqref>
            </x14:sparkline>
            <x14:sparkline>
              <xm:f>'Outlet Density'!L57:M57</xm:f>
              <xm:sqref>N57</xm:sqref>
            </x14:sparkline>
            <x14:sparkline>
              <xm:f>'Outlet Density'!L58:M58</xm:f>
              <xm:sqref>N58</xm:sqref>
            </x14:sparkline>
            <x14:sparkline>
              <xm:f>'Outlet Density'!L59:M59</xm:f>
              <xm:sqref>N59</xm:sqref>
            </x14:sparkline>
            <x14:sparkline>
              <xm:f>'Outlet Density'!L60:M60</xm:f>
              <xm:sqref>N60</xm:sqref>
            </x14:sparkline>
            <x14:sparkline>
              <xm:f>'Outlet Density'!L61:M61</xm:f>
              <xm:sqref>N61</xm:sqref>
            </x14:sparkline>
            <x14:sparkline>
              <xm:f>'Outlet Density'!L62:M62</xm:f>
              <xm:sqref>N62</xm:sqref>
            </x14:sparkline>
            <x14:sparkline>
              <xm:f>'Outlet Density'!L63:M63</xm:f>
              <xm:sqref>N63</xm:sqref>
            </x14:sparkline>
            <x14:sparkline>
              <xm:f>'Outlet Density'!L64:M64</xm:f>
              <xm:sqref>N64</xm:sqref>
            </x14:sparkline>
            <x14:sparkline>
              <xm:f>'Outlet Density'!L65:M65</xm:f>
              <xm:sqref>N65</xm:sqref>
            </x14:sparkline>
          </x14:sparklines>
        </x14:sparklineGroup>
      </x14:sparklineGroup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122"/>
  <sheetViews>
    <sheetView zoomScaleNormal="100" workbookViewId="0">
      <selection activeCell="P3" sqref="P3"/>
    </sheetView>
  </sheetViews>
  <sheetFormatPr defaultRowHeight="15" x14ac:dyDescent="0.25"/>
  <cols>
    <col min="1" max="1" width="29" style="98" customWidth="1"/>
    <col min="2" max="2" width="11" style="1" customWidth="1"/>
    <col min="3" max="3" width="4.28515625" style="1" customWidth="1"/>
    <col min="4" max="4" width="10.5703125" style="1" customWidth="1"/>
    <col min="5" max="5" width="10.42578125" style="97" customWidth="1"/>
    <col min="6" max="8" width="4.7109375" style="97" customWidth="1"/>
    <col min="9" max="14" width="4.7109375" style="97" hidden="1" customWidth="1"/>
    <col min="15" max="15" width="4.7109375" style="97" customWidth="1"/>
    <col min="16" max="16" width="12.140625" style="97" customWidth="1"/>
    <col min="17" max="17" width="12.140625" style="97" hidden="1" customWidth="1"/>
    <col min="18" max="19" width="8.7109375" style="97" customWidth="1"/>
  </cols>
  <sheetData>
    <row r="1" spans="1:19" s="47" customFormat="1" ht="55.5" customHeight="1" x14ac:dyDescent="0.4">
      <c r="A1" s="220" t="s">
        <v>43</v>
      </c>
      <c r="B1" s="220"/>
      <c r="C1" s="220"/>
      <c r="D1" s="220"/>
      <c r="E1" s="220"/>
      <c r="F1" s="220"/>
      <c r="G1" s="220"/>
      <c r="H1" s="220"/>
      <c r="I1" s="220"/>
      <c r="J1" s="220"/>
      <c r="K1" s="220"/>
      <c r="L1" s="220"/>
      <c r="M1" s="220"/>
      <c r="N1" s="220"/>
      <c r="O1" s="220"/>
      <c r="P1" s="220"/>
      <c r="Q1" s="220"/>
      <c r="R1" s="220"/>
      <c r="S1" s="220"/>
    </row>
    <row r="2" spans="1:19" s="103" customFormat="1" ht="39" customHeight="1" x14ac:dyDescent="0.25">
      <c r="A2" s="221" t="s">
        <v>102</v>
      </c>
      <c r="B2" s="221"/>
      <c r="C2" s="221"/>
      <c r="D2" s="221"/>
      <c r="E2" s="221"/>
      <c r="F2" s="221"/>
      <c r="G2" s="221"/>
      <c r="H2" s="221"/>
      <c r="I2" s="221"/>
      <c r="J2" s="221"/>
      <c r="K2" s="221"/>
      <c r="L2" s="221"/>
      <c r="M2" s="221"/>
      <c r="N2" s="221"/>
      <c r="O2" s="221"/>
      <c r="P2" s="221"/>
      <c r="Q2" s="221"/>
      <c r="R2" s="221"/>
      <c r="S2" s="221"/>
    </row>
    <row r="3" spans="1:19" ht="55.5" customHeight="1" x14ac:dyDescent="0.3">
      <c r="A3" s="85" t="s">
        <v>11</v>
      </c>
      <c r="B3" s="217" t="s">
        <v>0</v>
      </c>
      <c r="C3" s="217"/>
      <c r="D3" s="85" t="s">
        <v>1</v>
      </c>
      <c r="E3" s="68" t="s">
        <v>2</v>
      </c>
      <c r="F3" s="85">
        <v>2009</v>
      </c>
      <c r="G3" s="85">
        <v>2011</v>
      </c>
      <c r="H3" s="152">
        <v>2013</v>
      </c>
      <c r="I3" s="152"/>
      <c r="J3" s="152"/>
      <c r="K3" s="152"/>
      <c r="L3" s="152"/>
      <c r="M3" s="152"/>
      <c r="N3" s="152"/>
      <c r="O3" s="85">
        <v>2015</v>
      </c>
      <c r="P3" s="85" t="s">
        <v>124</v>
      </c>
      <c r="Q3" s="68" t="s">
        <v>101</v>
      </c>
      <c r="R3" s="68" t="s">
        <v>103</v>
      </c>
      <c r="S3" s="68" t="s">
        <v>104</v>
      </c>
    </row>
    <row r="4" spans="1:19" ht="33" x14ac:dyDescent="0.3">
      <c r="A4" s="74" t="s">
        <v>10</v>
      </c>
      <c r="B4" s="69" t="s">
        <v>3</v>
      </c>
      <c r="C4" s="69">
        <v>30</v>
      </c>
      <c r="D4" s="69" t="s">
        <v>4</v>
      </c>
      <c r="E4" s="69">
        <f t="shared" ref="E4:E9" si="0">O4</f>
        <v>31</v>
      </c>
      <c r="F4" s="69">
        <f>YRBS!F4</f>
        <v>25</v>
      </c>
      <c r="G4" s="69">
        <f>YRBS!G4</f>
        <v>46</v>
      </c>
      <c r="H4" s="69">
        <f>YRBS!H4</f>
        <v>32</v>
      </c>
      <c r="I4" s="69">
        <f>YRBS!I4</f>
        <v>0</v>
      </c>
      <c r="J4" s="69">
        <f>YRBS!J4</f>
        <v>0</v>
      </c>
      <c r="K4" s="69">
        <f>YRBS!K4</f>
        <v>0</v>
      </c>
      <c r="L4" s="69">
        <f>YRBS!L4</f>
        <v>0</v>
      </c>
      <c r="M4" s="69">
        <f>YRBS!M4</f>
        <v>0</v>
      </c>
      <c r="N4" s="69">
        <f>YRBS!N4</f>
        <v>0</v>
      </c>
      <c r="O4" s="69">
        <f>YRBS!O4</f>
        <v>31</v>
      </c>
      <c r="P4" s="69"/>
      <c r="Q4" s="69">
        <v>32</v>
      </c>
      <c r="R4" s="69">
        <v>32.700000000000003</v>
      </c>
      <c r="S4" s="69">
        <v>34.9</v>
      </c>
    </row>
    <row r="5" spans="1:19" s="4" customFormat="1" ht="33" x14ac:dyDescent="0.3">
      <c r="A5" s="74" t="s">
        <v>12</v>
      </c>
      <c r="B5" s="74" t="s">
        <v>3</v>
      </c>
      <c r="C5" s="74"/>
      <c r="D5" s="74"/>
      <c r="E5" s="99">
        <f t="shared" si="0"/>
        <v>0</v>
      </c>
      <c r="F5" s="74"/>
      <c r="G5" s="74"/>
      <c r="H5" s="74"/>
      <c r="I5" s="74"/>
      <c r="J5" s="74"/>
      <c r="K5" s="74"/>
      <c r="L5" s="74"/>
      <c r="M5" s="74"/>
      <c r="N5" s="74"/>
      <c r="O5" s="74"/>
      <c r="P5" s="69"/>
      <c r="Q5" s="69"/>
      <c r="R5" s="74" t="s">
        <v>17</v>
      </c>
      <c r="S5" s="74" t="s">
        <v>17</v>
      </c>
    </row>
    <row r="6" spans="1:19" s="4" customFormat="1" ht="33" x14ac:dyDescent="0.3">
      <c r="A6" s="74" t="s">
        <v>13</v>
      </c>
      <c r="B6" s="74" t="s">
        <v>3</v>
      </c>
      <c r="C6" s="74"/>
      <c r="D6" s="74"/>
      <c r="E6" s="74">
        <f t="shared" si="0"/>
        <v>0</v>
      </c>
      <c r="F6" s="74"/>
      <c r="G6" s="74"/>
      <c r="H6" s="74"/>
      <c r="I6" s="74"/>
      <c r="J6" s="74"/>
      <c r="K6" s="74"/>
      <c r="L6" s="74"/>
      <c r="M6" s="74"/>
      <c r="N6" s="74"/>
      <c r="O6" s="74"/>
      <c r="P6" s="69"/>
      <c r="Q6" s="69"/>
      <c r="R6" s="74" t="s">
        <v>17</v>
      </c>
      <c r="S6" s="74" t="s">
        <v>17</v>
      </c>
    </row>
    <row r="7" spans="1:19" s="4" customFormat="1" ht="33" x14ac:dyDescent="0.3">
      <c r="A7" s="74" t="s">
        <v>14</v>
      </c>
      <c r="B7" s="74" t="s">
        <v>3</v>
      </c>
      <c r="C7" s="74"/>
      <c r="D7" s="74"/>
      <c r="E7" s="74">
        <f t="shared" si="0"/>
        <v>0</v>
      </c>
      <c r="F7" s="74"/>
      <c r="G7" s="74"/>
      <c r="H7" s="74"/>
      <c r="I7" s="74"/>
      <c r="J7" s="74"/>
      <c r="K7" s="74"/>
      <c r="L7" s="74"/>
      <c r="M7" s="74"/>
      <c r="N7" s="74"/>
      <c r="O7" s="74"/>
      <c r="P7" s="69"/>
      <c r="Q7" s="69"/>
      <c r="R7" s="74" t="s">
        <v>17</v>
      </c>
      <c r="S7" s="74" t="s">
        <v>17</v>
      </c>
    </row>
    <row r="8" spans="1:19" s="4" customFormat="1" ht="33" x14ac:dyDescent="0.3">
      <c r="A8" s="74" t="s">
        <v>15</v>
      </c>
      <c r="B8" s="74" t="s">
        <v>3</v>
      </c>
      <c r="C8" s="74"/>
      <c r="D8" s="74"/>
      <c r="E8" s="74">
        <f t="shared" si="0"/>
        <v>0</v>
      </c>
      <c r="F8" s="74"/>
      <c r="G8" s="74"/>
      <c r="H8" s="74"/>
      <c r="I8" s="74"/>
      <c r="J8" s="74"/>
      <c r="K8" s="74"/>
      <c r="L8" s="74"/>
      <c r="M8" s="74"/>
      <c r="N8" s="74"/>
      <c r="O8" s="74"/>
      <c r="P8" s="69"/>
      <c r="Q8" s="69"/>
      <c r="R8" s="74" t="s">
        <v>17</v>
      </c>
      <c r="S8" s="74" t="s">
        <v>17</v>
      </c>
    </row>
    <row r="9" spans="1:19" s="4" customFormat="1" ht="33" x14ac:dyDescent="0.3">
      <c r="A9" s="74" t="s">
        <v>16</v>
      </c>
      <c r="B9" s="74" t="s">
        <v>3</v>
      </c>
      <c r="C9" s="74"/>
      <c r="D9" s="74"/>
      <c r="E9" s="74">
        <f t="shared" si="0"/>
        <v>0</v>
      </c>
      <c r="F9" s="74"/>
      <c r="G9" s="74"/>
      <c r="H9" s="74"/>
      <c r="I9" s="74"/>
      <c r="J9" s="74"/>
      <c r="K9" s="74"/>
      <c r="L9" s="74"/>
      <c r="M9" s="74"/>
      <c r="N9" s="74"/>
      <c r="O9" s="74"/>
      <c r="P9" s="69"/>
      <c r="Q9" s="69"/>
      <c r="R9" s="74" t="s">
        <v>17</v>
      </c>
      <c r="S9" s="74" t="s">
        <v>17</v>
      </c>
    </row>
    <row r="10" spans="1:19" s="16" customFormat="1" ht="16.5" x14ac:dyDescent="0.3">
      <c r="A10" s="100"/>
      <c r="B10" s="84"/>
      <c r="C10" s="84"/>
      <c r="D10" s="84"/>
      <c r="E10" s="101"/>
      <c r="F10" s="101"/>
      <c r="G10" s="101"/>
      <c r="H10" s="101"/>
      <c r="I10" s="101"/>
      <c r="J10" s="101"/>
      <c r="K10" s="101"/>
      <c r="L10" s="101"/>
      <c r="M10" s="101"/>
      <c r="N10" s="101"/>
      <c r="O10" s="101"/>
      <c r="P10" s="101"/>
      <c r="Q10" s="101"/>
      <c r="R10" s="101"/>
      <c r="S10" s="101"/>
    </row>
    <row r="11" spans="1:19" s="16" customFormat="1" x14ac:dyDescent="0.25">
      <c r="A11" s="102"/>
      <c r="B11" s="81"/>
      <c r="C11" s="81"/>
      <c r="D11" s="81"/>
      <c r="E11" s="79"/>
      <c r="F11" s="79"/>
      <c r="G11" s="79"/>
      <c r="H11" s="79"/>
      <c r="I11" s="79"/>
      <c r="J11" s="79"/>
      <c r="K11" s="79"/>
      <c r="L11" s="79"/>
      <c r="M11" s="79"/>
      <c r="N11" s="79"/>
      <c r="O11" s="79"/>
      <c r="P11" s="79"/>
      <c r="Q11" s="79"/>
      <c r="R11" s="79"/>
      <c r="S11" s="79"/>
    </row>
    <row r="12" spans="1:19" s="16" customFormat="1" x14ac:dyDescent="0.25">
      <c r="A12" s="102"/>
      <c r="B12" s="81"/>
      <c r="C12" s="81"/>
      <c r="D12" s="81"/>
      <c r="E12" s="79"/>
      <c r="F12" s="79"/>
      <c r="G12" s="79"/>
      <c r="H12" s="79"/>
      <c r="I12" s="79"/>
      <c r="J12" s="79"/>
      <c r="K12" s="79"/>
      <c r="L12" s="79"/>
      <c r="M12" s="79"/>
      <c r="N12" s="79"/>
      <c r="O12" s="79"/>
      <c r="P12" s="79"/>
      <c r="Q12" s="79"/>
      <c r="R12" s="79"/>
      <c r="S12" s="79"/>
    </row>
    <row r="13" spans="1:19" s="16" customFormat="1" x14ac:dyDescent="0.25">
      <c r="A13" s="102"/>
      <c r="B13" s="81"/>
      <c r="C13" s="81"/>
      <c r="D13" s="81"/>
      <c r="E13" s="79"/>
      <c r="F13" s="79"/>
      <c r="G13" s="79"/>
      <c r="H13" s="79"/>
      <c r="I13" s="79"/>
      <c r="J13" s="79"/>
      <c r="K13" s="79"/>
      <c r="L13" s="79"/>
      <c r="M13" s="79"/>
      <c r="N13" s="79"/>
      <c r="O13" s="79"/>
      <c r="P13" s="79"/>
      <c r="Q13" s="79"/>
      <c r="R13" s="79"/>
      <c r="S13" s="79"/>
    </row>
    <row r="14" spans="1:19" s="16" customFormat="1" x14ac:dyDescent="0.25">
      <c r="A14" s="102"/>
      <c r="B14" s="81"/>
      <c r="C14" s="81"/>
      <c r="D14" s="81"/>
      <c r="E14" s="79"/>
      <c r="F14" s="79"/>
      <c r="G14" s="79"/>
      <c r="H14" s="79"/>
      <c r="I14" s="79"/>
      <c r="J14" s="79"/>
      <c r="K14" s="79"/>
      <c r="L14" s="79"/>
      <c r="M14" s="79"/>
      <c r="N14" s="79"/>
      <c r="O14" s="79"/>
      <c r="P14" s="79"/>
      <c r="Q14" s="79"/>
      <c r="R14" s="79"/>
      <c r="S14" s="79"/>
    </row>
    <row r="15" spans="1:19" s="16" customFormat="1" x14ac:dyDescent="0.25">
      <c r="A15" s="102"/>
      <c r="B15" s="81"/>
      <c r="C15" s="81"/>
      <c r="D15" s="81"/>
      <c r="E15" s="79"/>
      <c r="F15" s="79"/>
      <c r="G15" s="79"/>
      <c r="H15" s="79"/>
      <c r="I15" s="79"/>
      <c r="J15" s="79"/>
      <c r="K15" s="79"/>
      <c r="L15" s="79"/>
      <c r="M15" s="79"/>
      <c r="N15" s="79"/>
      <c r="O15" s="79"/>
      <c r="P15" s="79"/>
      <c r="Q15" s="79"/>
      <c r="R15" s="79"/>
      <c r="S15" s="79"/>
    </row>
    <row r="16" spans="1:19" s="16" customFormat="1" x14ac:dyDescent="0.25">
      <c r="A16" s="102"/>
      <c r="B16" s="81"/>
      <c r="C16" s="81"/>
      <c r="D16" s="81"/>
      <c r="E16" s="79"/>
      <c r="F16" s="79"/>
      <c r="G16" s="79"/>
      <c r="H16" s="79"/>
      <c r="I16" s="79"/>
      <c r="J16" s="79"/>
      <c r="K16" s="79"/>
      <c r="L16" s="79"/>
      <c r="M16" s="79"/>
      <c r="N16" s="79"/>
      <c r="O16" s="79"/>
      <c r="P16" s="79"/>
      <c r="Q16" s="79"/>
      <c r="R16" s="79"/>
      <c r="S16" s="79"/>
    </row>
    <row r="17" spans="1:19" s="16" customFormat="1" x14ac:dyDescent="0.25">
      <c r="A17" s="102"/>
      <c r="B17" s="81"/>
      <c r="C17" s="81"/>
      <c r="D17" s="81"/>
      <c r="E17" s="79"/>
      <c r="F17" s="79"/>
      <c r="G17" s="79"/>
      <c r="H17" s="79"/>
      <c r="I17" s="79"/>
      <c r="J17" s="79"/>
      <c r="K17" s="79"/>
      <c r="L17" s="79"/>
      <c r="M17" s="79"/>
      <c r="N17" s="79"/>
      <c r="O17" s="79"/>
      <c r="P17" s="79"/>
      <c r="Q17" s="79"/>
      <c r="R17" s="79"/>
      <c r="S17" s="79"/>
    </row>
    <row r="18" spans="1:19" s="16" customFormat="1" x14ac:dyDescent="0.25">
      <c r="A18" s="102"/>
      <c r="B18" s="81"/>
      <c r="C18" s="81"/>
      <c r="D18" s="81"/>
      <c r="E18" s="79"/>
      <c r="F18" s="79"/>
      <c r="G18" s="79"/>
      <c r="H18" s="79"/>
      <c r="I18" s="79"/>
      <c r="J18" s="79"/>
      <c r="K18" s="79"/>
      <c r="L18" s="79"/>
      <c r="M18" s="79"/>
      <c r="N18" s="79"/>
      <c r="O18" s="79"/>
      <c r="P18" s="79"/>
      <c r="Q18" s="79"/>
      <c r="R18" s="79"/>
      <c r="S18" s="79"/>
    </row>
    <row r="19" spans="1:19" s="16" customFormat="1" x14ac:dyDescent="0.25">
      <c r="A19" s="102"/>
      <c r="B19" s="81"/>
      <c r="C19" s="81"/>
      <c r="D19" s="81"/>
      <c r="E19" s="79"/>
      <c r="F19" s="79"/>
      <c r="G19" s="79"/>
      <c r="H19" s="79"/>
      <c r="I19" s="79"/>
      <c r="J19" s="79"/>
      <c r="K19" s="79"/>
      <c r="L19" s="79"/>
      <c r="M19" s="79"/>
      <c r="N19" s="79"/>
      <c r="O19" s="79"/>
      <c r="P19" s="79"/>
      <c r="Q19" s="79"/>
      <c r="R19" s="79"/>
      <c r="S19" s="79"/>
    </row>
    <row r="20" spans="1:19" s="16" customFormat="1" x14ac:dyDescent="0.25">
      <c r="A20" s="102"/>
      <c r="B20" s="81"/>
      <c r="C20" s="81"/>
      <c r="D20" s="81"/>
      <c r="E20" s="79"/>
      <c r="F20" s="79"/>
      <c r="G20" s="79"/>
      <c r="H20" s="79"/>
      <c r="I20" s="79"/>
      <c r="J20" s="79"/>
      <c r="K20" s="79"/>
      <c r="L20" s="79"/>
      <c r="M20" s="79"/>
      <c r="N20" s="79"/>
      <c r="O20" s="79"/>
      <c r="P20" s="79"/>
      <c r="Q20" s="79"/>
      <c r="R20" s="79"/>
      <c r="S20" s="79"/>
    </row>
    <row r="21" spans="1:19" s="16" customFormat="1" x14ac:dyDescent="0.25">
      <c r="A21" s="102"/>
      <c r="B21" s="81"/>
      <c r="C21" s="81"/>
      <c r="D21" s="81"/>
      <c r="E21" s="79"/>
      <c r="F21" s="79"/>
      <c r="G21" s="79"/>
      <c r="H21" s="79"/>
      <c r="I21" s="79"/>
      <c r="J21" s="79"/>
      <c r="K21" s="79"/>
      <c r="L21" s="79"/>
      <c r="M21" s="79"/>
      <c r="N21" s="79"/>
      <c r="O21" s="79"/>
      <c r="P21" s="79"/>
      <c r="Q21" s="79"/>
      <c r="R21" s="79"/>
      <c r="S21" s="79"/>
    </row>
    <row r="22" spans="1:19" s="16" customFormat="1" x14ac:dyDescent="0.25">
      <c r="A22" s="102"/>
      <c r="B22" s="81"/>
      <c r="C22" s="81"/>
      <c r="D22" s="81"/>
      <c r="E22" s="79"/>
      <c r="F22" s="79"/>
      <c r="G22" s="79"/>
      <c r="H22" s="79"/>
      <c r="I22" s="79"/>
      <c r="J22" s="79"/>
      <c r="K22" s="79"/>
      <c r="L22" s="79"/>
      <c r="M22" s="79"/>
      <c r="N22" s="79"/>
      <c r="O22" s="79"/>
      <c r="P22" s="79"/>
      <c r="Q22" s="79"/>
      <c r="R22" s="79"/>
      <c r="S22" s="79"/>
    </row>
    <row r="23" spans="1:19" s="16" customFormat="1" x14ac:dyDescent="0.25">
      <c r="A23" s="102"/>
      <c r="B23" s="81"/>
      <c r="C23" s="81"/>
      <c r="D23" s="81"/>
      <c r="E23" s="79"/>
      <c r="F23" s="79"/>
      <c r="G23" s="79"/>
      <c r="H23" s="79"/>
      <c r="I23" s="79"/>
      <c r="J23" s="79"/>
      <c r="K23" s="79"/>
      <c r="L23" s="79"/>
      <c r="M23" s="79"/>
      <c r="N23" s="79"/>
      <c r="O23" s="79"/>
      <c r="P23" s="79"/>
      <c r="Q23" s="79"/>
      <c r="R23" s="79"/>
      <c r="S23" s="79"/>
    </row>
    <row r="24" spans="1:19" s="16" customFormat="1" x14ac:dyDescent="0.25">
      <c r="A24" s="102"/>
      <c r="B24" s="81"/>
      <c r="C24" s="81"/>
      <c r="D24" s="81"/>
      <c r="E24" s="79"/>
      <c r="F24" s="79"/>
      <c r="G24" s="79"/>
      <c r="H24" s="79"/>
      <c r="I24" s="79"/>
      <c r="J24" s="79"/>
      <c r="K24" s="79"/>
      <c r="L24" s="79"/>
      <c r="M24" s="79"/>
      <c r="N24" s="79"/>
      <c r="O24" s="79"/>
      <c r="P24" s="79"/>
      <c r="Q24" s="79"/>
      <c r="R24" s="79"/>
      <c r="S24" s="79"/>
    </row>
    <row r="25" spans="1:19" s="16" customFormat="1" x14ac:dyDescent="0.25">
      <c r="A25" s="102"/>
      <c r="B25" s="81"/>
      <c r="C25" s="81"/>
      <c r="D25" s="81"/>
      <c r="E25" s="79"/>
      <c r="F25" s="79"/>
      <c r="G25" s="79"/>
      <c r="H25" s="79"/>
      <c r="I25" s="79"/>
      <c r="J25" s="79"/>
      <c r="K25" s="79"/>
      <c r="L25" s="79"/>
      <c r="M25" s="79"/>
      <c r="N25" s="79"/>
      <c r="O25" s="79"/>
      <c r="P25" s="79"/>
      <c r="Q25" s="79"/>
      <c r="R25" s="79"/>
      <c r="S25" s="79"/>
    </row>
    <row r="26" spans="1:19" s="16" customFormat="1" x14ac:dyDescent="0.25">
      <c r="A26" s="102"/>
      <c r="B26" s="81"/>
      <c r="C26" s="81"/>
      <c r="D26" s="81"/>
      <c r="E26" s="79"/>
      <c r="F26" s="79"/>
      <c r="G26" s="79"/>
      <c r="H26" s="79"/>
      <c r="I26" s="79"/>
      <c r="J26" s="79"/>
      <c r="K26" s="79"/>
      <c r="L26" s="79"/>
      <c r="M26" s="79"/>
      <c r="N26" s="79"/>
      <c r="O26" s="79"/>
      <c r="P26" s="79"/>
      <c r="Q26" s="79"/>
      <c r="R26" s="79"/>
      <c r="S26" s="79"/>
    </row>
    <row r="27" spans="1:19" s="16" customFormat="1" x14ac:dyDescent="0.25">
      <c r="A27" s="102"/>
      <c r="B27" s="81"/>
      <c r="C27" s="81"/>
      <c r="D27" s="81"/>
      <c r="E27" s="79"/>
      <c r="F27" s="79"/>
      <c r="G27" s="79"/>
      <c r="H27" s="79"/>
      <c r="I27" s="79"/>
      <c r="J27" s="79"/>
      <c r="K27" s="79"/>
      <c r="L27" s="79"/>
      <c r="M27" s="79"/>
      <c r="N27" s="79"/>
      <c r="O27" s="79"/>
      <c r="P27" s="79"/>
      <c r="Q27" s="79"/>
      <c r="R27" s="79"/>
      <c r="S27" s="79"/>
    </row>
    <row r="28" spans="1:19" s="16" customFormat="1" x14ac:dyDescent="0.25">
      <c r="A28" s="102"/>
      <c r="B28" s="81"/>
      <c r="C28" s="81"/>
      <c r="D28" s="81"/>
      <c r="E28" s="79"/>
      <c r="F28" s="79"/>
      <c r="G28" s="79"/>
      <c r="H28" s="79"/>
      <c r="I28" s="79"/>
      <c r="J28" s="79"/>
      <c r="K28" s="79"/>
      <c r="L28" s="79"/>
      <c r="M28" s="79"/>
      <c r="N28" s="79"/>
      <c r="O28" s="79"/>
      <c r="P28" s="79"/>
      <c r="Q28" s="79"/>
      <c r="R28" s="79"/>
      <c r="S28" s="79"/>
    </row>
    <row r="29" spans="1:19" s="16" customFormat="1" x14ac:dyDescent="0.25">
      <c r="A29" s="102"/>
      <c r="B29" s="81"/>
      <c r="C29" s="81"/>
      <c r="D29" s="81"/>
      <c r="E29" s="79"/>
      <c r="F29" s="79"/>
      <c r="G29" s="79"/>
      <c r="H29" s="79"/>
      <c r="I29" s="79"/>
      <c r="J29" s="79"/>
      <c r="K29" s="79"/>
      <c r="L29" s="79"/>
      <c r="M29" s="79"/>
      <c r="N29" s="79"/>
      <c r="O29" s="79"/>
      <c r="P29" s="79"/>
      <c r="Q29" s="79"/>
      <c r="R29" s="79"/>
      <c r="S29" s="79"/>
    </row>
    <row r="30" spans="1:19" s="16" customFormat="1" x14ac:dyDescent="0.25">
      <c r="A30" s="102"/>
      <c r="B30" s="81"/>
      <c r="C30" s="81"/>
      <c r="D30" s="81"/>
      <c r="E30" s="79"/>
      <c r="F30" s="79"/>
      <c r="G30" s="79"/>
      <c r="H30" s="79"/>
      <c r="I30" s="79"/>
      <c r="J30" s="79"/>
      <c r="K30" s="79"/>
      <c r="L30" s="79"/>
      <c r="M30" s="79"/>
      <c r="N30" s="79"/>
      <c r="O30" s="79"/>
      <c r="P30" s="79"/>
      <c r="Q30" s="79"/>
      <c r="R30" s="79"/>
      <c r="S30" s="79"/>
    </row>
    <row r="31" spans="1:19" s="16" customFormat="1" x14ac:dyDescent="0.25">
      <c r="A31" s="102"/>
      <c r="B31" s="81"/>
      <c r="C31" s="81"/>
      <c r="D31" s="81"/>
      <c r="E31" s="79"/>
      <c r="F31" s="79"/>
      <c r="G31" s="79"/>
      <c r="H31" s="79"/>
      <c r="I31" s="79"/>
      <c r="J31" s="79"/>
      <c r="K31" s="79"/>
      <c r="L31" s="79"/>
      <c r="M31" s="79"/>
      <c r="N31" s="79"/>
      <c r="O31" s="79"/>
      <c r="P31" s="79"/>
      <c r="Q31" s="79"/>
      <c r="R31" s="79"/>
      <c r="S31" s="79"/>
    </row>
    <row r="32" spans="1:19" s="16" customFormat="1" x14ac:dyDescent="0.25">
      <c r="A32" s="102"/>
      <c r="B32" s="81"/>
      <c r="C32" s="81"/>
      <c r="D32" s="81"/>
      <c r="E32" s="79"/>
      <c r="F32" s="79"/>
      <c r="G32" s="79"/>
      <c r="H32" s="79"/>
      <c r="I32" s="79"/>
      <c r="J32" s="79"/>
      <c r="K32" s="79"/>
      <c r="L32" s="79"/>
      <c r="M32" s="79"/>
      <c r="N32" s="79"/>
      <c r="O32" s="79"/>
      <c r="P32" s="79"/>
      <c r="Q32" s="79"/>
      <c r="R32" s="79"/>
      <c r="S32" s="79"/>
    </row>
    <row r="33" spans="1:19" s="16" customFormat="1" x14ac:dyDescent="0.25">
      <c r="A33" s="102"/>
      <c r="B33" s="81"/>
      <c r="C33" s="81"/>
      <c r="D33" s="81"/>
      <c r="E33" s="79"/>
      <c r="F33" s="79"/>
      <c r="G33" s="79"/>
      <c r="H33" s="79"/>
      <c r="I33" s="79"/>
      <c r="J33" s="79"/>
      <c r="K33" s="79"/>
      <c r="L33" s="79"/>
      <c r="M33" s="79"/>
      <c r="N33" s="79"/>
      <c r="O33" s="79"/>
      <c r="P33" s="79"/>
      <c r="Q33" s="79"/>
      <c r="R33" s="79"/>
      <c r="S33" s="79"/>
    </row>
    <row r="34" spans="1:19" s="16" customFormat="1" x14ac:dyDescent="0.25">
      <c r="A34" s="102"/>
      <c r="B34" s="81"/>
      <c r="C34" s="81"/>
      <c r="D34" s="81"/>
      <c r="E34" s="79"/>
      <c r="F34" s="79"/>
      <c r="G34" s="79"/>
      <c r="H34" s="79"/>
      <c r="I34" s="79"/>
      <c r="J34" s="79"/>
      <c r="K34" s="79"/>
      <c r="L34" s="79"/>
      <c r="M34" s="79"/>
      <c r="N34" s="79"/>
      <c r="O34" s="79"/>
      <c r="P34" s="79"/>
      <c r="Q34" s="79"/>
      <c r="R34" s="79"/>
      <c r="S34" s="79"/>
    </row>
    <row r="35" spans="1:19" s="16" customFormat="1" x14ac:dyDescent="0.25">
      <c r="A35" s="102"/>
      <c r="B35" s="81"/>
      <c r="C35" s="81"/>
      <c r="D35" s="81"/>
      <c r="E35" s="79"/>
      <c r="F35" s="79"/>
      <c r="G35" s="79"/>
      <c r="H35" s="79"/>
      <c r="I35" s="79"/>
      <c r="J35" s="79"/>
      <c r="K35" s="79"/>
      <c r="L35" s="79"/>
      <c r="M35" s="79"/>
      <c r="N35" s="79"/>
      <c r="O35" s="79"/>
      <c r="P35" s="79"/>
      <c r="Q35" s="79"/>
      <c r="R35" s="79"/>
      <c r="S35" s="79"/>
    </row>
    <row r="36" spans="1:19" s="16" customFormat="1" x14ac:dyDescent="0.25">
      <c r="A36" s="102"/>
      <c r="B36" s="81"/>
      <c r="C36" s="81"/>
      <c r="D36" s="81"/>
      <c r="E36" s="79"/>
      <c r="F36" s="79"/>
      <c r="G36" s="79"/>
      <c r="H36" s="79"/>
      <c r="I36" s="79"/>
      <c r="J36" s="79"/>
      <c r="K36" s="79"/>
      <c r="L36" s="79"/>
      <c r="M36" s="79"/>
      <c r="N36" s="79"/>
      <c r="O36" s="79"/>
      <c r="P36" s="79"/>
      <c r="Q36" s="79"/>
      <c r="R36" s="79"/>
      <c r="S36" s="79"/>
    </row>
    <row r="37" spans="1:19" s="16" customFormat="1" x14ac:dyDescent="0.25">
      <c r="A37" s="102"/>
      <c r="B37" s="81"/>
      <c r="C37" s="81"/>
      <c r="D37" s="81"/>
      <c r="E37" s="79"/>
      <c r="F37" s="79"/>
      <c r="G37" s="79"/>
      <c r="H37" s="79"/>
      <c r="I37" s="79"/>
      <c r="J37" s="79"/>
      <c r="K37" s="79"/>
      <c r="L37" s="79"/>
      <c r="M37" s="79"/>
      <c r="N37" s="79"/>
      <c r="O37" s="79"/>
      <c r="P37" s="79"/>
      <c r="Q37" s="79"/>
      <c r="R37" s="79"/>
      <c r="S37" s="79"/>
    </row>
    <row r="38" spans="1:19" s="16" customFormat="1" x14ac:dyDescent="0.25">
      <c r="A38" s="102"/>
      <c r="B38" s="81"/>
      <c r="C38" s="81"/>
      <c r="D38" s="81"/>
      <c r="E38" s="79"/>
      <c r="F38" s="79"/>
      <c r="G38" s="79"/>
      <c r="H38" s="79"/>
      <c r="I38" s="79"/>
      <c r="J38" s="79"/>
      <c r="K38" s="79"/>
      <c r="L38" s="79"/>
      <c r="M38" s="79"/>
      <c r="N38" s="79"/>
      <c r="O38" s="79"/>
      <c r="P38" s="79"/>
      <c r="Q38" s="79"/>
      <c r="R38" s="79"/>
      <c r="S38" s="79"/>
    </row>
    <row r="39" spans="1:19" s="16" customFormat="1" x14ac:dyDescent="0.25">
      <c r="A39" s="102"/>
      <c r="B39" s="81"/>
      <c r="C39" s="81"/>
      <c r="D39" s="81"/>
      <c r="E39" s="79"/>
      <c r="F39" s="79"/>
      <c r="G39" s="79"/>
      <c r="H39" s="79"/>
      <c r="I39" s="79"/>
      <c r="J39" s="79"/>
      <c r="K39" s="79"/>
      <c r="L39" s="79"/>
      <c r="M39" s="79"/>
      <c r="N39" s="79"/>
      <c r="O39" s="79"/>
      <c r="P39" s="79"/>
      <c r="Q39" s="79"/>
      <c r="R39" s="79"/>
      <c r="S39" s="79"/>
    </row>
    <row r="40" spans="1:19" s="16" customFormat="1" x14ac:dyDescent="0.25">
      <c r="A40" s="102"/>
      <c r="B40" s="81"/>
      <c r="C40" s="81"/>
      <c r="D40" s="81"/>
      <c r="E40" s="79"/>
      <c r="F40" s="79"/>
      <c r="G40" s="79"/>
      <c r="H40" s="79"/>
      <c r="I40" s="79"/>
      <c r="J40" s="79"/>
      <c r="K40" s="79"/>
      <c r="L40" s="79"/>
      <c r="M40" s="79"/>
      <c r="N40" s="79"/>
      <c r="O40" s="79"/>
      <c r="P40" s="79"/>
      <c r="Q40" s="79"/>
      <c r="R40" s="79"/>
      <c r="S40" s="79"/>
    </row>
    <row r="41" spans="1:19" s="16" customFormat="1" x14ac:dyDescent="0.25">
      <c r="A41" s="102"/>
      <c r="B41" s="81"/>
      <c r="C41" s="81"/>
      <c r="D41" s="81"/>
      <c r="E41" s="79"/>
      <c r="F41" s="79"/>
      <c r="G41" s="79"/>
      <c r="H41" s="79"/>
      <c r="I41" s="79"/>
      <c r="J41" s="79"/>
      <c r="K41" s="79"/>
      <c r="L41" s="79"/>
      <c r="M41" s="79"/>
      <c r="N41" s="79"/>
      <c r="O41" s="79"/>
      <c r="P41" s="79"/>
      <c r="Q41" s="79"/>
      <c r="R41" s="79"/>
      <c r="S41" s="79"/>
    </row>
    <row r="42" spans="1:19" s="16" customFormat="1" x14ac:dyDescent="0.25">
      <c r="A42" s="102"/>
      <c r="B42" s="81"/>
      <c r="C42" s="81"/>
      <c r="D42" s="81"/>
      <c r="E42" s="79"/>
      <c r="F42" s="79"/>
      <c r="G42" s="79"/>
      <c r="H42" s="79"/>
      <c r="I42" s="79"/>
      <c r="J42" s="79"/>
      <c r="K42" s="79"/>
      <c r="L42" s="79"/>
      <c r="M42" s="79"/>
      <c r="N42" s="79"/>
      <c r="O42" s="79"/>
      <c r="P42" s="79"/>
      <c r="Q42" s="79"/>
      <c r="R42" s="79"/>
      <c r="S42" s="79"/>
    </row>
    <row r="43" spans="1:19" s="16" customFormat="1" x14ac:dyDescent="0.25">
      <c r="A43" s="102"/>
      <c r="B43" s="81"/>
      <c r="C43" s="81"/>
      <c r="D43" s="81"/>
      <c r="E43" s="79"/>
      <c r="F43" s="79"/>
      <c r="G43" s="79"/>
      <c r="H43" s="79"/>
      <c r="I43" s="79"/>
      <c r="J43" s="79"/>
      <c r="K43" s="79"/>
      <c r="L43" s="79"/>
      <c r="M43" s="79"/>
      <c r="N43" s="79"/>
      <c r="O43" s="79"/>
      <c r="P43" s="79"/>
      <c r="Q43" s="79"/>
      <c r="R43" s="79"/>
      <c r="S43" s="79"/>
    </row>
    <row r="44" spans="1:19" s="16" customFormat="1" x14ac:dyDescent="0.25">
      <c r="A44" s="102"/>
      <c r="B44" s="81"/>
      <c r="C44" s="81"/>
      <c r="D44" s="81"/>
      <c r="E44" s="79"/>
      <c r="F44" s="79"/>
      <c r="G44" s="79"/>
      <c r="H44" s="79"/>
      <c r="I44" s="79"/>
      <c r="J44" s="79"/>
      <c r="K44" s="79"/>
      <c r="L44" s="79"/>
      <c r="M44" s="79"/>
      <c r="N44" s="79"/>
      <c r="O44" s="79"/>
      <c r="P44" s="79"/>
      <c r="Q44" s="79"/>
      <c r="R44" s="79"/>
      <c r="S44" s="79"/>
    </row>
    <row r="45" spans="1:19" s="16" customFormat="1" x14ac:dyDescent="0.25">
      <c r="A45" s="102"/>
      <c r="B45" s="81"/>
      <c r="C45" s="81"/>
      <c r="D45" s="81"/>
      <c r="E45" s="79"/>
      <c r="F45" s="79"/>
      <c r="G45" s="79"/>
      <c r="H45" s="79"/>
      <c r="I45" s="79"/>
      <c r="J45" s="79"/>
      <c r="K45" s="79"/>
      <c r="L45" s="79"/>
      <c r="M45" s="79"/>
      <c r="N45" s="79"/>
      <c r="O45" s="79"/>
      <c r="P45" s="79"/>
      <c r="Q45" s="79"/>
      <c r="R45" s="79"/>
      <c r="S45" s="79"/>
    </row>
    <row r="46" spans="1:19" s="16" customFormat="1" x14ac:dyDescent="0.25">
      <c r="A46" s="102"/>
      <c r="B46" s="81"/>
      <c r="C46" s="81"/>
      <c r="D46" s="81"/>
      <c r="E46" s="79"/>
      <c r="F46" s="79"/>
      <c r="G46" s="79"/>
      <c r="H46" s="79"/>
      <c r="I46" s="79"/>
      <c r="J46" s="79"/>
      <c r="K46" s="79"/>
      <c r="L46" s="79"/>
      <c r="M46" s="79"/>
      <c r="N46" s="79"/>
      <c r="O46" s="79"/>
      <c r="P46" s="79"/>
      <c r="Q46" s="79"/>
      <c r="R46" s="79"/>
      <c r="S46" s="79"/>
    </row>
    <row r="47" spans="1:19" s="16" customFormat="1" x14ac:dyDescent="0.25">
      <c r="A47" s="102"/>
      <c r="B47" s="81"/>
      <c r="C47" s="81"/>
      <c r="D47" s="81"/>
      <c r="E47" s="79"/>
      <c r="F47" s="79"/>
      <c r="G47" s="79"/>
      <c r="H47" s="79"/>
      <c r="I47" s="79"/>
      <c r="J47" s="79"/>
      <c r="K47" s="79"/>
      <c r="L47" s="79"/>
      <c r="M47" s="79"/>
      <c r="N47" s="79"/>
      <c r="O47" s="79"/>
      <c r="P47" s="79"/>
      <c r="Q47" s="79"/>
      <c r="R47" s="79"/>
      <c r="S47" s="79"/>
    </row>
    <row r="48" spans="1:19" s="16" customFormat="1" x14ac:dyDescent="0.25">
      <c r="A48" s="102"/>
      <c r="B48" s="81"/>
      <c r="C48" s="81"/>
      <c r="D48" s="81"/>
      <c r="E48" s="79"/>
      <c r="F48" s="79"/>
      <c r="G48" s="79"/>
      <c r="H48" s="79"/>
      <c r="I48" s="79"/>
      <c r="J48" s="79"/>
      <c r="K48" s="79"/>
      <c r="L48" s="79"/>
      <c r="M48" s="79"/>
      <c r="N48" s="79"/>
      <c r="O48" s="79"/>
      <c r="P48" s="79"/>
      <c r="Q48" s="79"/>
      <c r="R48" s="79"/>
      <c r="S48" s="79"/>
    </row>
    <row r="49" spans="1:19" s="16" customFormat="1" x14ac:dyDescent="0.25">
      <c r="A49" s="102"/>
      <c r="B49" s="81"/>
      <c r="C49" s="81"/>
      <c r="D49" s="81"/>
      <c r="E49" s="79"/>
      <c r="F49" s="79"/>
      <c r="G49" s="79"/>
      <c r="H49" s="79"/>
      <c r="I49" s="79"/>
      <c r="J49" s="79"/>
      <c r="K49" s="79"/>
      <c r="L49" s="79"/>
      <c r="M49" s="79"/>
      <c r="N49" s="79"/>
      <c r="O49" s="79"/>
      <c r="P49" s="79"/>
      <c r="Q49" s="79"/>
      <c r="R49" s="79"/>
      <c r="S49" s="79"/>
    </row>
    <row r="50" spans="1:19" s="16" customFormat="1" x14ac:dyDescent="0.25">
      <c r="A50" s="102"/>
      <c r="B50" s="81"/>
      <c r="C50" s="81"/>
      <c r="D50" s="81"/>
      <c r="E50" s="79"/>
      <c r="F50" s="79"/>
      <c r="G50" s="79"/>
      <c r="H50" s="79"/>
      <c r="I50" s="79"/>
      <c r="J50" s="79"/>
      <c r="K50" s="79"/>
      <c r="L50" s="79"/>
      <c r="M50" s="79"/>
      <c r="N50" s="79"/>
      <c r="O50" s="79"/>
      <c r="P50" s="79"/>
      <c r="Q50" s="79"/>
      <c r="R50" s="79"/>
      <c r="S50" s="79"/>
    </row>
    <row r="51" spans="1:19" s="16" customFormat="1" x14ac:dyDescent="0.25">
      <c r="A51" s="102"/>
      <c r="B51" s="81"/>
      <c r="C51" s="81"/>
      <c r="D51" s="81"/>
      <c r="E51" s="79"/>
      <c r="F51" s="79"/>
      <c r="G51" s="79"/>
      <c r="H51" s="79"/>
      <c r="I51" s="79"/>
      <c r="J51" s="79"/>
      <c r="K51" s="79"/>
      <c r="L51" s="79"/>
      <c r="M51" s="79"/>
      <c r="N51" s="79"/>
      <c r="O51" s="79"/>
      <c r="P51" s="79"/>
      <c r="Q51" s="79"/>
      <c r="R51" s="79"/>
      <c r="S51" s="79"/>
    </row>
    <row r="52" spans="1:19" s="16" customFormat="1" x14ac:dyDescent="0.25">
      <c r="A52" s="102"/>
      <c r="B52" s="81"/>
      <c r="C52" s="81"/>
      <c r="D52" s="81"/>
      <c r="E52" s="79"/>
      <c r="F52" s="79"/>
      <c r="G52" s="79"/>
      <c r="H52" s="79"/>
      <c r="I52" s="79"/>
      <c r="J52" s="79"/>
      <c r="K52" s="79"/>
      <c r="L52" s="79"/>
      <c r="M52" s="79"/>
      <c r="N52" s="79"/>
      <c r="O52" s="79"/>
      <c r="P52" s="79"/>
      <c r="Q52" s="79"/>
      <c r="R52" s="79"/>
      <c r="S52" s="79"/>
    </row>
    <row r="53" spans="1:19" s="16" customFormat="1" x14ac:dyDescent="0.25">
      <c r="A53" s="102"/>
      <c r="B53" s="81"/>
      <c r="C53" s="81"/>
      <c r="D53" s="81"/>
      <c r="E53" s="79"/>
      <c r="F53" s="79"/>
      <c r="G53" s="79"/>
      <c r="H53" s="79"/>
      <c r="I53" s="79"/>
      <c r="J53" s="79"/>
      <c r="K53" s="79"/>
      <c r="L53" s="79"/>
      <c r="M53" s="79"/>
      <c r="N53" s="79"/>
      <c r="O53" s="79"/>
      <c r="P53" s="79"/>
      <c r="Q53" s="79"/>
      <c r="R53" s="79"/>
      <c r="S53" s="79"/>
    </row>
    <row r="54" spans="1:19" s="16" customFormat="1" x14ac:dyDescent="0.25">
      <c r="A54" s="102"/>
      <c r="B54" s="81"/>
      <c r="C54" s="81"/>
      <c r="D54" s="81"/>
      <c r="E54" s="79"/>
      <c r="F54" s="79"/>
      <c r="G54" s="79"/>
      <c r="H54" s="79"/>
      <c r="I54" s="79"/>
      <c r="J54" s="79"/>
      <c r="K54" s="79"/>
      <c r="L54" s="79"/>
      <c r="M54" s="79"/>
      <c r="N54" s="79"/>
      <c r="O54" s="79"/>
      <c r="P54" s="79"/>
      <c r="Q54" s="79"/>
      <c r="R54" s="79"/>
      <c r="S54" s="79"/>
    </row>
    <row r="55" spans="1:19" s="16" customFormat="1" x14ac:dyDescent="0.25">
      <c r="A55" s="102"/>
      <c r="B55" s="81"/>
      <c r="C55" s="81"/>
      <c r="D55" s="81"/>
      <c r="E55" s="79"/>
      <c r="F55" s="79"/>
      <c r="G55" s="79"/>
      <c r="H55" s="79"/>
      <c r="I55" s="79"/>
      <c r="J55" s="79"/>
      <c r="K55" s="79"/>
      <c r="L55" s="79"/>
      <c r="M55" s="79"/>
      <c r="N55" s="79"/>
      <c r="O55" s="79"/>
      <c r="P55" s="79"/>
      <c r="Q55" s="79"/>
      <c r="R55" s="79"/>
      <c r="S55" s="79"/>
    </row>
    <row r="56" spans="1:19" s="16" customFormat="1" x14ac:dyDescent="0.25">
      <c r="A56" s="102"/>
      <c r="B56" s="81"/>
      <c r="C56" s="81"/>
      <c r="D56" s="81"/>
      <c r="E56" s="79"/>
      <c r="F56" s="79"/>
      <c r="G56" s="79"/>
      <c r="H56" s="79"/>
      <c r="I56" s="79"/>
      <c r="J56" s="79"/>
      <c r="K56" s="79"/>
      <c r="L56" s="79"/>
      <c r="M56" s="79"/>
      <c r="N56" s="79"/>
      <c r="O56" s="79"/>
      <c r="P56" s="79"/>
      <c r="Q56" s="79"/>
      <c r="R56" s="79"/>
      <c r="S56" s="79"/>
    </row>
    <row r="57" spans="1:19" s="16" customFormat="1" x14ac:dyDescent="0.25">
      <c r="A57" s="102"/>
      <c r="B57" s="81"/>
      <c r="C57" s="81"/>
      <c r="D57" s="81"/>
      <c r="E57" s="79"/>
      <c r="F57" s="79"/>
      <c r="G57" s="79"/>
      <c r="H57" s="79"/>
      <c r="I57" s="79"/>
      <c r="J57" s="79"/>
      <c r="K57" s="79"/>
      <c r="L57" s="79"/>
      <c r="M57" s="79"/>
      <c r="N57" s="79"/>
      <c r="O57" s="79"/>
      <c r="P57" s="79"/>
      <c r="Q57" s="79"/>
      <c r="R57" s="79"/>
      <c r="S57" s="79"/>
    </row>
    <row r="58" spans="1:19" s="16" customFormat="1" x14ac:dyDescent="0.25">
      <c r="A58" s="102"/>
      <c r="B58" s="81"/>
      <c r="C58" s="81"/>
      <c r="D58" s="81"/>
      <c r="E58" s="79"/>
      <c r="F58" s="79"/>
      <c r="G58" s="79"/>
      <c r="H58" s="79"/>
      <c r="I58" s="79"/>
      <c r="J58" s="79"/>
      <c r="K58" s="79"/>
      <c r="L58" s="79"/>
      <c r="M58" s="79"/>
      <c r="N58" s="79"/>
      <c r="O58" s="79"/>
      <c r="P58" s="79"/>
      <c r="Q58" s="79"/>
      <c r="R58" s="79"/>
      <c r="S58" s="79"/>
    </row>
    <row r="59" spans="1:19" s="16" customFormat="1" x14ac:dyDescent="0.25">
      <c r="A59" s="102"/>
      <c r="B59" s="81"/>
      <c r="C59" s="81"/>
      <c r="D59" s="81"/>
      <c r="E59" s="79"/>
      <c r="F59" s="79"/>
      <c r="G59" s="79"/>
      <c r="H59" s="79"/>
      <c r="I59" s="79"/>
      <c r="J59" s="79"/>
      <c r="K59" s="79"/>
      <c r="L59" s="79"/>
      <c r="M59" s="79"/>
      <c r="N59" s="79"/>
      <c r="O59" s="79"/>
      <c r="P59" s="79"/>
      <c r="Q59" s="79"/>
      <c r="R59" s="79"/>
      <c r="S59" s="79"/>
    </row>
    <row r="60" spans="1:19" s="16" customFormat="1" x14ac:dyDescent="0.25">
      <c r="A60" s="102"/>
      <c r="B60" s="81"/>
      <c r="C60" s="81"/>
      <c r="D60" s="81"/>
      <c r="E60" s="79"/>
      <c r="F60" s="79"/>
      <c r="G60" s="79"/>
      <c r="H60" s="79"/>
      <c r="I60" s="79"/>
      <c r="J60" s="79"/>
      <c r="K60" s="79"/>
      <c r="L60" s="79"/>
      <c r="M60" s="79"/>
      <c r="N60" s="79"/>
      <c r="O60" s="79"/>
      <c r="P60" s="79"/>
      <c r="Q60" s="79"/>
      <c r="R60" s="79"/>
      <c r="S60" s="79"/>
    </row>
    <row r="61" spans="1:19" s="16" customFormat="1" x14ac:dyDescent="0.25">
      <c r="A61" s="102"/>
      <c r="B61" s="81"/>
      <c r="C61" s="81"/>
      <c r="D61" s="81"/>
      <c r="E61" s="79"/>
      <c r="F61" s="79"/>
      <c r="G61" s="79"/>
      <c r="H61" s="79"/>
      <c r="I61" s="79"/>
      <c r="J61" s="79"/>
      <c r="K61" s="79"/>
      <c r="L61" s="79"/>
      <c r="M61" s="79"/>
      <c r="N61" s="79"/>
      <c r="O61" s="79"/>
      <c r="P61" s="79"/>
      <c r="Q61" s="79"/>
      <c r="R61" s="79"/>
      <c r="S61" s="79"/>
    </row>
    <row r="62" spans="1:19" s="16" customFormat="1" x14ac:dyDescent="0.25">
      <c r="A62" s="102"/>
      <c r="B62" s="81"/>
      <c r="C62" s="81"/>
      <c r="D62" s="81"/>
      <c r="E62" s="79"/>
      <c r="F62" s="79"/>
      <c r="G62" s="79"/>
      <c r="H62" s="79"/>
      <c r="I62" s="79"/>
      <c r="J62" s="79"/>
      <c r="K62" s="79"/>
      <c r="L62" s="79"/>
      <c r="M62" s="79"/>
      <c r="N62" s="79"/>
      <c r="O62" s="79"/>
      <c r="P62" s="79"/>
      <c r="Q62" s="79"/>
      <c r="R62" s="79"/>
      <c r="S62" s="79"/>
    </row>
    <row r="63" spans="1:19" s="16" customFormat="1" x14ac:dyDescent="0.25">
      <c r="A63" s="102"/>
      <c r="B63" s="81"/>
      <c r="C63" s="81"/>
      <c r="D63" s="81"/>
      <c r="E63" s="79"/>
      <c r="F63" s="79"/>
      <c r="G63" s="79"/>
      <c r="H63" s="79"/>
      <c r="I63" s="79"/>
      <c r="J63" s="79"/>
      <c r="K63" s="79"/>
      <c r="L63" s="79"/>
      <c r="M63" s="79"/>
      <c r="N63" s="79"/>
      <c r="O63" s="79"/>
      <c r="P63" s="79"/>
      <c r="Q63" s="79"/>
      <c r="R63" s="79"/>
      <c r="S63" s="79"/>
    </row>
    <row r="64" spans="1:19" s="16" customFormat="1" x14ac:dyDescent="0.25">
      <c r="A64" s="102"/>
      <c r="B64" s="81"/>
      <c r="C64" s="81"/>
      <c r="D64" s="81"/>
      <c r="E64" s="79"/>
      <c r="F64" s="79"/>
      <c r="G64" s="79"/>
      <c r="H64" s="79"/>
      <c r="I64" s="79"/>
      <c r="J64" s="79"/>
      <c r="K64" s="79"/>
      <c r="L64" s="79"/>
      <c r="M64" s="79"/>
      <c r="N64" s="79"/>
      <c r="O64" s="79"/>
      <c r="P64" s="79"/>
      <c r="Q64" s="79"/>
      <c r="R64" s="79"/>
      <c r="S64" s="79"/>
    </row>
    <row r="65" spans="1:19" s="16" customFormat="1" x14ac:dyDescent="0.25">
      <c r="A65" s="102"/>
      <c r="B65" s="81"/>
      <c r="C65" s="81"/>
      <c r="D65" s="81"/>
      <c r="E65" s="79"/>
      <c r="F65" s="79"/>
      <c r="G65" s="79"/>
      <c r="H65" s="79"/>
      <c r="I65" s="79"/>
      <c r="J65" s="79"/>
      <c r="K65" s="79"/>
      <c r="L65" s="79"/>
      <c r="M65" s="79"/>
      <c r="N65" s="79"/>
      <c r="O65" s="79"/>
      <c r="P65" s="79"/>
      <c r="Q65" s="79"/>
      <c r="R65" s="79"/>
      <c r="S65" s="79"/>
    </row>
    <row r="66" spans="1:19" s="16" customFormat="1" x14ac:dyDescent="0.25">
      <c r="A66" s="102"/>
      <c r="B66" s="81"/>
      <c r="C66" s="81"/>
      <c r="D66" s="81"/>
      <c r="E66" s="79"/>
      <c r="F66" s="79"/>
      <c r="G66" s="79"/>
      <c r="H66" s="79"/>
      <c r="I66" s="79"/>
      <c r="J66" s="79"/>
      <c r="K66" s="79"/>
      <c r="L66" s="79"/>
      <c r="M66" s="79"/>
      <c r="N66" s="79"/>
      <c r="O66" s="79"/>
      <c r="P66" s="79"/>
      <c r="Q66" s="79"/>
      <c r="R66" s="79"/>
      <c r="S66" s="79"/>
    </row>
    <row r="67" spans="1:19" s="16" customFormat="1" x14ac:dyDescent="0.25">
      <c r="A67" s="102"/>
      <c r="B67" s="81"/>
      <c r="C67" s="81"/>
      <c r="D67" s="81"/>
      <c r="E67" s="79"/>
      <c r="F67" s="79"/>
      <c r="G67" s="79"/>
      <c r="H67" s="79"/>
      <c r="I67" s="79"/>
      <c r="J67" s="79"/>
      <c r="K67" s="79"/>
      <c r="L67" s="79"/>
      <c r="M67" s="79"/>
      <c r="N67" s="79"/>
      <c r="O67" s="79"/>
      <c r="P67" s="79"/>
      <c r="Q67" s="79"/>
      <c r="R67" s="79"/>
      <c r="S67" s="79"/>
    </row>
    <row r="68" spans="1:19" s="16" customFormat="1" x14ac:dyDescent="0.25">
      <c r="A68" s="102"/>
      <c r="B68" s="81"/>
      <c r="C68" s="81"/>
      <c r="D68" s="81"/>
      <c r="E68" s="79"/>
      <c r="F68" s="79"/>
      <c r="G68" s="79"/>
      <c r="H68" s="79"/>
      <c r="I68" s="79"/>
      <c r="J68" s="79"/>
      <c r="K68" s="79"/>
      <c r="L68" s="79"/>
      <c r="M68" s="79"/>
      <c r="N68" s="79"/>
      <c r="O68" s="79"/>
      <c r="P68" s="79"/>
      <c r="Q68" s="79"/>
      <c r="R68" s="79"/>
      <c r="S68" s="79"/>
    </row>
    <row r="69" spans="1:19" s="16" customFormat="1" x14ac:dyDescent="0.25">
      <c r="A69" s="102"/>
      <c r="B69" s="81"/>
      <c r="C69" s="81"/>
      <c r="D69" s="81"/>
      <c r="E69" s="79"/>
      <c r="F69" s="79"/>
      <c r="G69" s="79"/>
      <c r="H69" s="79"/>
      <c r="I69" s="79"/>
      <c r="J69" s="79"/>
      <c r="K69" s="79"/>
      <c r="L69" s="79"/>
      <c r="M69" s="79"/>
      <c r="N69" s="79"/>
      <c r="O69" s="79"/>
      <c r="P69" s="79"/>
      <c r="Q69" s="79"/>
      <c r="R69" s="79"/>
      <c r="S69" s="79"/>
    </row>
    <row r="70" spans="1:19" s="16" customFormat="1" x14ac:dyDescent="0.25">
      <c r="A70" s="102"/>
      <c r="B70" s="81"/>
      <c r="C70" s="81"/>
      <c r="D70" s="81"/>
      <c r="E70" s="79"/>
      <c r="F70" s="79"/>
      <c r="G70" s="79"/>
      <c r="H70" s="79"/>
      <c r="I70" s="79"/>
      <c r="J70" s="79"/>
      <c r="K70" s="79"/>
      <c r="L70" s="79"/>
      <c r="M70" s="79"/>
      <c r="N70" s="79"/>
      <c r="O70" s="79"/>
      <c r="P70" s="79"/>
      <c r="Q70" s="79"/>
      <c r="R70" s="79"/>
      <c r="S70" s="79"/>
    </row>
    <row r="71" spans="1:19" s="16" customFormat="1" x14ac:dyDescent="0.25">
      <c r="A71" s="102"/>
      <c r="B71" s="81"/>
      <c r="C71" s="81"/>
      <c r="D71" s="81"/>
      <c r="E71" s="79"/>
      <c r="F71" s="79"/>
      <c r="G71" s="79"/>
      <c r="H71" s="79"/>
      <c r="I71" s="79"/>
      <c r="J71" s="79"/>
      <c r="K71" s="79"/>
      <c r="L71" s="79"/>
      <c r="M71" s="79"/>
      <c r="N71" s="79"/>
      <c r="O71" s="79"/>
      <c r="P71" s="79"/>
      <c r="Q71" s="79"/>
      <c r="R71" s="79"/>
      <c r="S71" s="79"/>
    </row>
    <row r="72" spans="1:19" s="16" customFormat="1" x14ac:dyDescent="0.25">
      <c r="A72" s="102"/>
      <c r="B72" s="81"/>
      <c r="C72" s="81"/>
      <c r="D72" s="81"/>
      <c r="E72" s="79"/>
      <c r="F72" s="79"/>
      <c r="G72" s="79"/>
      <c r="H72" s="79"/>
      <c r="I72" s="79"/>
      <c r="J72" s="79"/>
      <c r="K72" s="79"/>
      <c r="L72" s="79"/>
      <c r="M72" s="79"/>
      <c r="N72" s="79"/>
      <c r="O72" s="79"/>
      <c r="P72" s="79"/>
      <c r="Q72" s="79"/>
      <c r="R72" s="79"/>
      <c r="S72" s="79"/>
    </row>
    <row r="73" spans="1:19" s="16" customFormat="1" x14ac:dyDescent="0.25">
      <c r="A73" s="102"/>
      <c r="B73" s="81"/>
      <c r="C73" s="81"/>
      <c r="D73" s="81"/>
      <c r="E73" s="79"/>
      <c r="F73" s="79"/>
      <c r="G73" s="79"/>
      <c r="H73" s="79"/>
      <c r="I73" s="79"/>
      <c r="J73" s="79"/>
      <c r="K73" s="79"/>
      <c r="L73" s="79"/>
      <c r="M73" s="79"/>
      <c r="N73" s="79"/>
      <c r="O73" s="79"/>
      <c r="P73" s="79"/>
      <c r="Q73" s="79"/>
      <c r="R73" s="79"/>
      <c r="S73" s="79"/>
    </row>
    <row r="74" spans="1:19" s="16" customFormat="1" x14ac:dyDescent="0.25">
      <c r="A74" s="102"/>
      <c r="B74" s="81"/>
      <c r="C74" s="81"/>
      <c r="D74" s="81"/>
      <c r="E74" s="79"/>
      <c r="F74" s="79"/>
      <c r="G74" s="79"/>
      <c r="H74" s="79"/>
      <c r="I74" s="79"/>
      <c r="J74" s="79"/>
      <c r="K74" s="79"/>
      <c r="L74" s="79"/>
      <c r="M74" s="79"/>
      <c r="N74" s="79"/>
      <c r="O74" s="79"/>
      <c r="P74" s="79"/>
      <c r="Q74" s="79"/>
      <c r="R74" s="79"/>
      <c r="S74" s="79"/>
    </row>
    <row r="75" spans="1:19" s="16" customFormat="1" x14ac:dyDescent="0.25">
      <c r="A75" s="102"/>
      <c r="B75" s="81"/>
      <c r="C75" s="81"/>
      <c r="D75" s="81"/>
      <c r="E75" s="79"/>
      <c r="F75" s="79"/>
      <c r="G75" s="79"/>
      <c r="H75" s="79"/>
      <c r="I75" s="79"/>
      <c r="J75" s="79"/>
      <c r="K75" s="79"/>
      <c r="L75" s="79"/>
      <c r="M75" s="79"/>
      <c r="N75" s="79"/>
      <c r="O75" s="79"/>
      <c r="P75" s="79"/>
      <c r="Q75" s="79"/>
      <c r="R75" s="79"/>
      <c r="S75" s="79"/>
    </row>
    <row r="76" spans="1:19" s="16" customFormat="1" x14ac:dyDescent="0.25">
      <c r="A76" s="102"/>
      <c r="B76" s="81"/>
      <c r="C76" s="81"/>
      <c r="D76" s="81"/>
      <c r="E76" s="79"/>
      <c r="F76" s="79"/>
      <c r="G76" s="79"/>
      <c r="H76" s="79"/>
      <c r="I76" s="79"/>
      <c r="J76" s="79"/>
      <c r="K76" s="79"/>
      <c r="L76" s="79"/>
      <c r="M76" s="79"/>
      <c r="N76" s="79"/>
      <c r="O76" s="79"/>
      <c r="P76" s="79"/>
      <c r="Q76" s="79"/>
      <c r="R76" s="79"/>
      <c r="S76" s="79"/>
    </row>
    <row r="77" spans="1:19" s="16" customFormat="1" x14ac:dyDescent="0.25">
      <c r="A77" s="102"/>
      <c r="B77" s="81"/>
      <c r="C77" s="81"/>
      <c r="D77" s="81"/>
      <c r="E77" s="79"/>
      <c r="F77" s="79"/>
      <c r="G77" s="79"/>
      <c r="H77" s="79"/>
      <c r="I77" s="79"/>
      <c r="J77" s="79"/>
      <c r="K77" s="79"/>
      <c r="L77" s="79"/>
      <c r="M77" s="79"/>
      <c r="N77" s="79"/>
      <c r="O77" s="79"/>
      <c r="P77" s="79"/>
      <c r="Q77" s="79"/>
      <c r="R77" s="79"/>
      <c r="S77" s="79"/>
    </row>
    <row r="78" spans="1:19" s="16" customFormat="1" x14ac:dyDescent="0.25">
      <c r="A78" s="102"/>
      <c r="B78" s="81"/>
      <c r="C78" s="81"/>
      <c r="D78" s="81"/>
      <c r="E78" s="79"/>
      <c r="F78" s="79"/>
      <c r="G78" s="79"/>
      <c r="H78" s="79"/>
      <c r="I78" s="79"/>
      <c r="J78" s="79"/>
      <c r="K78" s="79"/>
      <c r="L78" s="79"/>
      <c r="M78" s="79"/>
      <c r="N78" s="79"/>
      <c r="O78" s="79"/>
      <c r="P78" s="79"/>
      <c r="Q78" s="79"/>
      <c r="R78" s="79"/>
      <c r="S78" s="79"/>
    </row>
    <row r="79" spans="1:19" s="16" customFormat="1" x14ac:dyDescent="0.25">
      <c r="A79" s="102"/>
      <c r="B79" s="81"/>
      <c r="C79" s="81"/>
      <c r="D79" s="81"/>
      <c r="E79" s="79"/>
      <c r="F79" s="79"/>
      <c r="G79" s="79"/>
      <c r="H79" s="79"/>
      <c r="I79" s="79"/>
      <c r="J79" s="79"/>
      <c r="K79" s="79"/>
      <c r="L79" s="79"/>
      <c r="M79" s="79"/>
      <c r="N79" s="79"/>
      <c r="O79" s="79"/>
      <c r="P79" s="79"/>
      <c r="Q79" s="79"/>
      <c r="R79" s="79"/>
      <c r="S79" s="79"/>
    </row>
    <row r="80" spans="1:19" s="16" customFormat="1" x14ac:dyDescent="0.25">
      <c r="A80" s="102"/>
      <c r="B80" s="81"/>
      <c r="C80" s="81"/>
      <c r="D80" s="81"/>
      <c r="E80" s="79"/>
      <c r="F80" s="79"/>
      <c r="G80" s="79"/>
      <c r="H80" s="79"/>
      <c r="I80" s="79"/>
      <c r="J80" s="79"/>
      <c r="K80" s="79"/>
      <c r="L80" s="79"/>
      <c r="M80" s="79"/>
      <c r="N80" s="79"/>
      <c r="O80" s="79"/>
      <c r="P80" s="79"/>
      <c r="Q80" s="79"/>
      <c r="R80" s="79"/>
      <c r="S80" s="79"/>
    </row>
    <row r="81" spans="1:19" s="16" customFormat="1" x14ac:dyDescent="0.25">
      <c r="A81" s="102"/>
      <c r="B81" s="81"/>
      <c r="C81" s="81"/>
      <c r="D81" s="81"/>
      <c r="E81" s="79"/>
      <c r="F81" s="79"/>
      <c r="G81" s="79"/>
      <c r="H81" s="79"/>
      <c r="I81" s="79"/>
      <c r="J81" s="79"/>
      <c r="K81" s="79"/>
      <c r="L81" s="79"/>
      <c r="M81" s="79"/>
      <c r="N81" s="79"/>
      <c r="O81" s="79"/>
      <c r="P81" s="79"/>
      <c r="Q81" s="79"/>
      <c r="R81" s="79"/>
      <c r="S81" s="79"/>
    </row>
    <row r="82" spans="1:19" s="16" customFormat="1" x14ac:dyDescent="0.25">
      <c r="A82" s="102"/>
      <c r="B82" s="81"/>
      <c r="C82" s="81"/>
      <c r="D82" s="81"/>
      <c r="E82" s="79"/>
      <c r="F82" s="79"/>
      <c r="G82" s="79"/>
      <c r="H82" s="79"/>
      <c r="I82" s="79"/>
      <c r="J82" s="79"/>
      <c r="K82" s="79"/>
      <c r="L82" s="79"/>
      <c r="M82" s="79"/>
      <c r="N82" s="79"/>
      <c r="O82" s="79"/>
      <c r="P82" s="79"/>
      <c r="Q82" s="79"/>
      <c r="R82" s="79"/>
      <c r="S82" s="79"/>
    </row>
    <row r="83" spans="1:19" s="16" customFormat="1" x14ac:dyDescent="0.25">
      <c r="A83" s="102"/>
      <c r="B83" s="81"/>
      <c r="C83" s="81"/>
      <c r="D83" s="81"/>
      <c r="E83" s="79"/>
      <c r="F83" s="79"/>
      <c r="G83" s="79"/>
      <c r="H83" s="79"/>
      <c r="I83" s="79"/>
      <c r="J83" s="79"/>
      <c r="K83" s="79"/>
      <c r="L83" s="79"/>
      <c r="M83" s="79"/>
      <c r="N83" s="79"/>
      <c r="O83" s="79"/>
      <c r="P83" s="79"/>
      <c r="Q83" s="79"/>
      <c r="R83" s="79"/>
      <c r="S83" s="79"/>
    </row>
    <row r="84" spans="1:19" s="16" customFormat="1" x14ac:dyDescent="0.25">
      <c r="A84" s="102"/>
      <c r="B84" s="81"/>
      <c r="C84" s="81"/>
      <c r="D84" s="81"/>
      <c r="E84" s="79"/>
      <c r="F84" s="79"/>
      <c r="G84" s="79"/>
      <c r="H84" s="79"/>
      <c r="I84" s="79"/>
      <c r="J84" s="79"/>
      <c r="K84" s="79"/>
      <c r="L84" s="79"/>
      <c r="M84" s="79"/>
      <c r="N84" s="79"/>
      <c r="O84" s="79"/>
      <c r="P84" s="79"/>
      <c r="Q84" s="79"/>
      <c r="R84" s="79"/>
      <c r="S84" s="79"/>
    </row>
    <row r="85" spans="1:19" s="16" customFormat="1" x14ac:dyDescent="0.25">
      <c r="A85" s="102"/>
      <c r="B85" s="81"/>
      <c r="C85" s="81"/>
      <c r="D85" s="81"/>
      <c r="E85" s="79"/>
      <c r="F85" s="79"/>
      <c r="G85" s="79"/>
      <c r="H85" s="79"/>
      <c r="I85" s="79"/>
      <c r="J85" s="79"/>
      <c r="K85" s="79"/>
      <c r="L85" s="79"/>
      <c r="M85" s="79"/>
      <c r="N85" s="79"/>
      <c r="O85" s="79"/>
      <c r="P85" s="79"/>
      <c r="Q85" s="79"/>
      <c r="R85" s="79"/>
      <c r="S85" s="79"/>
    </row>
    <row r="86" spans="1:19" s="16" customFormat="1" x14ac:dyDescent="0.25">
      <c r="A86" s="102"/>
      <c r="B86" s="81"/>
      <c r="C86" s="81"/>
      <c r="D86" s="81"/>
      <c r="E86" s="79"/>
      <c r="F86" s="79"/>
      <c r="G86" s="79"/>
      <c r="H86" s="79"/>
      <c r="I86" s="79"/>
      <c r="J86" s="79"/>
      <c r="K86" s="79"/>
      <c r="L86" s="79"/>
      <c r="M86" s="79"/>
      <c r="N86" s="79"/>
      <c r="O86" s="79"/>
      <c r="P86" s="79"/>
      <c r="Q86" s="79"/>
      <c r="R86" s="79"/>
      <c r="S86" s="79"/>
    </row>
    <row r="87" spans="1:19" s="16" customFormat="1" x14ac:dyDescent="0.25">
      <c r="A87" s="102"/>
      <c r="B87" s="81"/>
      <c r="C87" s="81"/>
      <c r="D87" s="81"/>
      <c r="E87" s="79"/>
      <c r="F87" s="79"/>
      <c r="G87" s="79"/>
      <c r="H87" s="79"/>
      <c r="I87" s="79"/>
      <c r="J87" s="79"/>
      <c r="K87" s="79"/>
      <c r="L87" s="79"/>
      <c r="M87" s="79"/>
      <c r="N87" s="79"/>
      <c r="O87" s="79"/>
      <c r="P87" s="79"/>
      <c r="Q87" s="79"/>
      <c r="R87" s="79"/>
      <c r="S87" s="79"/>
    </row>
    <row r="88" spans="1:19" s="16" customFormat="1" x14ac:dyDescent="0.25">
      <c r="A88" s="102"/>
      <c r="B88" s="81"/>
      <c r="C88" s="81"/>
      <c r="D88" s="81"/>
      <c r="E88" s="79"/>
      <c r="F88" s="79"/>
      <c r="G88" s="79"/>
      <c r="H88" s="79"/>
      <c r="I88" s="79"/>
      <c r="J88" s="79"/>
      <c r="K88" s="79"/>
      <c r="L88" s="79"/>
      <c r="M88" s="79"/>
      <c r="N88" s="79"/>
      <c r="O88" s="79"/>
      <c r="P88" s="79"/>
      <c r="Q88" s="79"/>
      <c r="R88" s="79"/>
      <c r="S88" s="79"/>
    </row>
    <row r="89" spans="1:19" s="16" customFormat="1" x14ac:dyDescent="0.25">
      <c r="A89" s="102"/>
      <c r="B89" s="81"/>
      <c r="C89" s="81"/>
      <c r="D89" s="81"/>
      <c r="E89" s="79"/>
      <c r="F89" s="79"/>
      <c r="G89" s="79"/>
      <c r="H89" s="79"/>
      <c r="I89" s="79"/>
      <c r="J89" s="79"/>
      <c r="K89" s="79"/>
      <c r="L89" s="79"/>
      <c r="M89" s="79"/>
      <c r="N89" s="79"/>
      <c r="O89" s="79"/>
      <c r="P89" s="79"/>
      <c r="Q89" s="79"/>
      <c r="R89" s="79"/>
      <c r="S89" s="79"/>
    </row>
    <row r="90" spans="1:19" s="16" customFormat="1" x14ac:dyDescent="0.25">
      <c r="A90" s="102"/>
      <c r="B90" s="81"/>
      <c r="C90" s="81"/>
      <c r="D90" s="81"/>
      <c r="E90" s="79"/>
      <c r="F90" s="79"/>
      <c r="G90" s="79"/>
      <c r="H90" s="79"/>
      <c r="I90" s="79"/>
      <c r="J90" s="79"/>
      <c r="K90" s="79"/>
      <c r="L90" s="79"/>
      <c r="M90" s="79"/>
      <c r="N90" s="79"/>
      <c r="O90" s="79"/>
      <c r="P90" s="79"/>
      <c r="Q90" s="79"/>
      <c r="R90" s="79"/>
      <c r="S90" s="79"/>
    </row>
    <row r="91" spans="1:19" s="16" customFormat="1" x14ac:dyDescent="0.25">
      <c r="A91" s="102"/>
      <c r="B91" s="81"/>
      <c r="C91" s="81"/>
      <c r="D91" s="81"/>
      <c r="E91" s="79"/>
      <c r="F91" s="79"/>
      <c r="G91" s="79"/>
      <c r="H91" s="79"/>
      <c r="I91" s="79"/>
      <c r="J91" s="79"/>
      <c r="K91" s="79"/>
      <c r="L91" s="79"/>
      <c r="M91" s="79"/>
      <c r="N91" s="79"/>
      <c r="O91" s="79"/>
      <c r="P91" s="79"/>
      <c r="Q91" s="79"/>
      <c r="R91" s="79"/>
      <c r="S91" s="79"/>
    </row>
    <row r="92" spans="1:19" s="16" customFormat="1" x14ac:dyDescent="0.25">
      <c r="A92" s="102"/>
      <c r="B92" s="81"/>
      <c r="C92" s="81"/>
      <c r="D92" s="81"/>
      <c r="E92" s="79"/>
      <c r="F92" s="79"/>
      <c r="G92" s="79"/>
      <c r="H92" s="79"/>
      <c r="I92" s="79"/>
      <c r="J92" s="79"/>
      <c r="K92" s="79"/>
      <c r="L92" s="79"/>
      <c r="M92" s="79"/>
      <c r="N92" s="79"/>
      <c r="O92" s="79"/>
      <c r="P92" s="79"/>
      <c r="Q92" s="79"/>
      <c r="R92" s="79"/>
      <c r="S92" s="79"/>
    </row>
    <row r="93" spans="1:19" s="16" customFormat="1" x14ac:dyDescent="0.25">
      <c r="A93" s="102"/>
      <c r="B93" s="81"/>
      <c r="C93" s="81"/>
      <c r="D93" s="81"/>
      <c r="E93" s="79"/>
      <c r="F93" s="79"/>
      <c r="G93" s="79"/>
      <c r="H93" s="79"/>
      <c r="I93" s="79"/>
      <c r="J93" s="79"/>
      <c r="K93" s="79"/>
      <c r="L93" s="79"/>
      <c r="M93" s="79"/>
      <c r="N93" s="79"/>
      <c r="O93" s="79"/>
      <c r="P93" s="79"/>
      <c r="Q93" s="79"/>
      <c r="R93" s="79"/>
      <c r="S93" s="79"/>
    </row>
    <row r="94" spans="1:19" s="16" customFormat="1" x14ac:dyDescent="0.25">
      <c r="A94" s="102"/>
      <c r="B94" s="81"/>
      <c r="C94" s="81"/>
      <c r="D94" s="81"/>
      <c r="E94" s="79"/>
      <c r="F94" s="79"/>
      <c r="G94" s="79"/>
      <c r="H94" s="79"/>
      <c r="I94" s="79"/>
      <c r="J94" s="79"/>
      <c r="K94" s="79"/>
      <c r="L94" s="79"/>
      <c r="M94" s="79"/>
      <c r="N94" s="79"/>
      <c r="O94" s="79"/>
      <c r="P94" s="79"/>
      <c r="Q94" s="79"/>
      <c r="R94" s="79"/>
      <c r="S94" s="79"/>
    </row>
    <row r="95" spans="1:19" s="16" customFormat="1" x14ac:dyDescent="0.25">
      <c r="A95" s="102"/>
      <c r="B95" s="81"/>
      <c r="C95" s="81"/>
      <c r="D95" s="81"/>
      <c r="E95" s="79"/>
      <c r="F95" s="79"/>
      <c r="G95" s="79"/>
      <c r="H95" s="79"/>
      <c r="I95" s="79"/>
      <c r="J95" s="79"/>
      <c r="K95" s="79"/>
      <c r="L95" s="79"/>
      <c r="M95" s="79"/>
      <c r="N95" s="79"/>
      <c r="O95" s="79"/>
      <c r="P95" s="79"/>
      <c r="Q95" s="79"/>
      <c r="R95" s="79"/>
      <c r="S95" s="79"/>
    </row>
    <row r="96" spans="1:19" s="16" customFormat="1" x14ac:dyDescent="0.25">
      <c r="A96" s="102"/>
      <c r="B96" s="81"/>
      <c r="C96" s="81"/>
      <c r="D96" s="81"/>
      <c r="E96" s="79"/>
      <c r="F96" s="79"/>
      <c r="G96" s="79"/>
      <c r="H96" s="79"/>
      <c r="I96" s="79"/>
      <c r="J96" s="79"/>
      <c r="K96" s="79"/>
      <c r="L96" s="79"/>
      <c r="M96" s="79"/>
      <c r="N96" s="79"/>
      <c r="O96" s="79"/>
      <c r="P96" s="79"/>
      <c r="Q96" s="79"/>
      <c r="R96" s="79"/>
      <c r="S96" s="79"/>
    </row>
    <row r="97" spans="1:19" s="16" customFormat="1" x14ac:dyDescent="0.25">
      <c r="A97" s="102"/>
      <c r="B97" s="81"/>
      <c r="C97" s="81"/>
      <c r="D97" s="81"/>
      <c r="E97" s="79"/>
      <c r="F97" s="79"/>
      <c r="G97" s="79"/>
      <c r="H97" s="79"/>
      <c r="I97" s="79"/>
      <c r="J97" s="79"/>
      <c r="K97" s="79"/>
      <c r="L97" s="79"/>
      <c r="M97" s="79"/>
      <c r="N97" s="79"/>
      <c r="O97" s="79"/>
      <c r="P97" s="79"/>
      <c r="Q97" s="79"/>
      <c r="R97" s="79"/>
      <c r="S97" s="79"/>
    </row>
    <row r="98" spans="1:19" s="16" customFormat="1" x14ac:dyDescent="0.25">
      <c r="A98" s="102"/>
      <c r="B98" s="81"/>
      <c r="C98" s="81"/>
      <c r="D98" s="81"/>
      <c r="E98" s="79"/>
      <c r="F98" s="79"/>
      <c r="G98" s="79"/>
      <c r="H98" s="79"/>
      <c r="I98" s="79"/>
      <c r="J98" s="79"/>
      <c r="K98" s="79"/>
      <c r="L98" s="79"/>
      <c r="M98" s="79"/>
      <c r="N98" s="79"/>
      <c r="O98" s="79"/>
      <c r="P98" s="79"/>
      <c r="Q98" s="79"/>
      <c r="R98" s="79"/>
      <c r="S98" s="79"/>
    </row>
    <row r="99" spans="1:19" s="16" customFormat="1" x14ac:dyDescent="0.25">
      <c r="A99" s="102"/>
      <c r="B99" s="81"/>
      <c r="C99" s="81"/>
      <c r="D99" s="81"/>
      <c r="E99" s="79"/>
      <c r="F99" s="79"/>
      <c r="G99" s="79"/>
      <c r="H99" s="79"/>
      <c r="I99" s="79"/>
      <c r="J99" s="79"/>
      <c r="K99" s="79"/>
      <c r="L99" s="79"/>
      <c r="M99" s="79"/>
      <c r="N99" s="79"/>
      <c r="O99" s="79"/>
      <c r="P99" s="79"/>
      <c r="Q99" s="79"/>
      <c r="R99" s="79"/>
      <c r="S99" s="79"/>
    </row>
    <row r="100" spans="1:19" s="16" customFormat="1" x14ac:dyDescent="0.25">
      <c r="A100" s="102"/>
      <c r="B100" s="81"/>
      <c r="C100" s="81"/>
      <c r="D100" s="81"/>
      <c r="E100" s="79"/>
      <c r="F100" s="79"/>
      <c r="G100" s="79"/>
      <c r="H100" s="79"/>
      <c r="I100" s="79"/>
      <c r="J100" s="79"/>
      <c r="K100" s="79"/>
      <c r="L100" s="79"/>
      <c r="M100" s="79"/>
      <c r="N100" s="79"/>
      <c r="O100" s="79"/>
      <c r="P100" s="79"/>
      <c r="Q100" s="79"/>
      <c r="R100" s="79"/>
      <c r="S100" s="79"/>
    </row>
    <row r="101" spans="1:19" s="16" customFormat="1" x14ac:dyDescent="0.25">
      <c r="A101" s="102"/>
      <c r="B101" s="81"/>
      <c r="C101" s="81"/>
      <c r="D101" s="81"/>
      <c r="E101" s="79"/>
      <c r="F101" s="79"/>
      <c r="G101" s="79"/>
      <c r="H101" s="79"/>
      <c r="I101" s="79"/>
      <c r="J101" s="79"/>
      <c r="K101" s="79"/>
      <c r="L101" s="79"/>
      <c r="M101" s="79"/>
      <c r="N101" s="79"/>
      <c r="O101" s="79"/>
      <c r="P101" s="79"/>
      <c r="Q101" s="79"/>
      <c r="R101" s="79"/>
      <c r="S101" s="79"/>
    </row>
    <row r="102" spans="1:19" s="16" customFormat="1" x14ac:dyDescent="0.25">
      <c r="A102" s="102"/>
      <c r="B102" s="81"/>
      <c r="C102" s="81"/>
      <c r="D102" s="81"/>
      <c r="E102" s="79"/>
      <c r="F102" s="79"/>
      <c r="G102" s="79"/>
      <c r="H102" s="79"/>
      <c r="I102" s="79"/>
      <c r="J102" s="79"/>
      <c r="K102" s="79"/>
      <c r="L102" s="79"/>
      <c r="M102" s="79"/>
      <c r="N102" s="79"/>
      <c r="O102" s="79"/>
      <c r="P102" s="79"/>
      <c r="Q102" s="79"/>
      <c r="R102" s="79"/>
      <c r="S102" s="79"/>
    </row>
    <row r="103" spans="1:19" s="16" customFormat="1" x14ac:dyDescent="0.25">
      <c r="A103" s="102"/>
      <c r="B103" s="81"/>
      <c r="C103" s="81"/>
      <c r="D103" s="81"/>
      <c r="E103" s="79"/>
      <c r="F103" s="79"/>
      <c r="G103" s="79"/>
      <c r="H103" s="79"/>
      <c r="I103" s="79"/>
      <c r="J103" s="79"/>
      <c r="K103" s="79"/>
      <c r="L103" s="79"/>
      <c r="M103" s="79"/>
      <c r="N103" s="79"/>
      <c r="O103" s="79"/>
      <c r="P103" s="79"/>
      <c r="Q103" s="79"/>
      <c r="R103" s="79"/>
      <c r="S103" s="79"/>
    </row>
    <row r="104" spans="1:19" s="16" customFormat="1" x14ac:dyDescent="0.25">
      <c r="A104" s="102"/>
      <c r="B104" s="81"/>
      <c r="C104" s="81"/>
      <c r="D104" s="81"/>
      <c r="E104" s="79"/>
      <c r="F104" s="79"/>
      <c r="G104" s="79"/>
      <c r="H104" s="79"/>
      <c r="I104" s="79"/>
      <c r="J104" s="79"/>
      <c r="K104" s="79"/>
      <c r="L104" s="79"/>
      <c r="M104" s="79"/>
      <c r="N104" s="79"/>
      <c r="O104" s="79"/>
      <c r="P104" s="79"/>
      <c r="Q104" s="79"/>
      <c r="R104" s="79"/>
      <c r="S104" s="79"/>
    </row>
    <row r="105" spans="1:19" s="16" customFormat="1" x14ac:dyDescent="0.25">
      <c r="A105" s="102"/>
      <c r="B105" s="81"/>
      <c r="C105" s="81"/>
      <c r="D105" s="81"/>
      <c r="E105" s="79"/>
      <c r="F105" s="79"/>
      <c r="G105" s="79"/>
      <c r="H105" s="79"/>
      <c r="I105" s="79"/>
      <c r="J105" s="79"/>
      <c r="K105" s="79"/>
      <c r="L105" s="79"/>
      <c r="M105" s="79"/>
      <c r="N105" s="79"/>
      <c r="O105" s="79"/>
      <c r="P105" s="79"/>
      <c r="Q105" s="79"/>
      <c r="R105" s="79"/>
      <c r="S105" s="79"/>
    </row>
    <row r="106" spans="1:19" s="16" customFormat="1" x14ac:dyDescent="0.25">
      <c r="A106" s="102"/>
      <c r="B106" s="81"/>
      <c r="C106" s="81"/>
      <c r="D106" s="81"/>
      <c r="E106" s="79"/>
      <c r="F106" s="79"/>
      <c r="G106" s="79"/>
      <c r="H106" s="79"/>
      <c r="I106" s="79"/>
      <c r="J106" s="79"/>
      <c r="K106" s="79"/>
      <c r="L106" s="79"/>
      <c r="M106" s="79"/>
      <c r="N106" s="79"/>
      <c r="O106" s="79"/>
      <c r="P106" s="79"/>
      <c r="Q106" s="79"/>
      <c r="R106" s="79"/>
      <c r="S106" s="79"/>
    </row>
    <row r="107" spans="1:19" s="16" customFormat="1" x14ac:dyDescent="0.25">
      <c r="A107" s="102"/>
      <c r="B107" s="81"/>
      <c r="C107" s="81"/>
      <c r="D107" s="81"/>
      <c r="E107" s="79"/>
      <c r="F107" s="79"/>
      <c r="G107" s="79"/>
      <c r="H107" s="79"/>
      <c r="I107" s="79"/>
      <c r="J107" s="79"/>
      <c r="K107" s="79"/>
      <c r="L107" s="79"/>
      <c r="M107" s="79"/>
      <c r="N107" s="79"/>
      <c r="O107" s="79"/>
      <c r="P107" s="79"/>
      <c r="Q107" s="79"/>
      <c r="R107" s="79"/>
      <c r="S107" s="79"/>
    </row>
    <row r="108" spans="1:19" s="16" customFormat="1" x14ac:dyDescent="0.25">
      <c r="A108" s="102"/>
      <c r="B108" s="81"/>
      <c r="C108" s="81"/>
      <c r="D108" s="81"/>
      <c r="E108" s="79"/>
      <c r="F108" s="79"/>
      <c r="G108" s="79"/>
      <c r="H108" s="79"/>
      <c r="I108" s="79"/>
      <c r="J108" s="79"/>
      <c r="K108" s="79"/>
      <c r="L108" s="79"/>
      <c r="M108" s="79"/>
      <c r="N108" s="79"/>
      <c r="O108" s="79"/>
      <c r="P108" s="79"/>
      <c r="Q108" s="79"/>
      <c r="R108" s="79"/>
      <c r="S108" s="79"/>
    </row>
    <row r="109" spans="1:19" s="16" customFormat="1" x14ac:dyDescent="0.25">
      <c r="A109" s="102"/>
      <c r="B109" s="81"/>
      <c r="C109" s="81"/>
      <c r="D109" s="81"/>
      <c r="E109" s="79"/>
      <c r="F109" s="79"/>
      <c r="G109" s="79"/>
      <c r="H109" s="79"/>
      <c r="I109" s="79"/>
      <c r="J109" s="79"/>
      <c r="K109" s="79"/>
      <c r="L109" s="79"/>
      <c r="M109" s="79"/>
      <c r="N109" s="79"/>
      <c r="O109" s="79"/>
      <c r="P109" s="79"/>
      <c r="Q109" s="79"/>
      <c r="R109" s="79"/>
      <c r="S109" s="79"/>
    </row>
    <row r="110" spans="1:19" s="16" customFormat="1" x14ac:dyDescent="0.25">
      <c r="A110" s="102"/>
      <c r="B110" s="81"/>
      <c r="C110" s="81"/>
      <c r="D110" s="81"/>
      <c r="E110" s="79"/>
      <c r="F110" s="79"/>
      <c r="G110" s="79"/>
      <c r="H110" s="79"/>
      <c r="I110" s="79"/>
      <c r="J110" s="79"/>
      <c r="K110" s="79"/>
      <c r="L110" s="79"/>
      <c r="M110" s="79"/>
      <c r="N110" s="79"/>
      <c r="O110" s="79"/>
      <c r="P110" s="79"/>
      <c r="Q110" s="79"/>
      <c r="R110" s="79"/>
      <c r="S110" s="79"/>
    </row>
    <row r="111" spans="1:19" s="16" customFormat="1" x14ac:dyDescent="0.25">
      <c r="A111" s="102"/>
      <c r="B111" s="81"/>
      <c r="C111" s="81"/>
      <c r="D111" s="81"/>
      <c r="E111" s="79"/>
      <c r="F111" s="79"/>
      <c r="G111" s="79"/>
      <c r="H111" s="79"/>
      <c r="I111" s="79"/>
      <c r="J111" s="79"/>
      <c r="K111" s="79"/>
      <c r="L111" s="79"/>
      <c r="M111" s="79"/>
      <c r="N111" s="79"/>
      <c r="O111" s="79"/>
      <c r="P111" s="79"/>
      <c r="Q111" s="79"/>
      <c r="R111" s="79"/>
      <c r="S111" s="79"/>
    </row>
    <row r="112" spans="1:19" s="16" customFormat="1" x14ac:dyDescent="0.25">
      <c r="A112" s="102"/>
      <c r="B112" s="81"/>
      <c r="C112" s="81"/>
      <c r="D112" s="81"/>
      <c r="E112" s="79"/>
      <c r="F112" s="79"/>
      <c r="G112" s="79"/>
      <c r="H112" s="79"/>
      <c r="I112" s="79"/>
      <c r="J112" s="79"/>
      <c r="K112" s="79"/>
      <c r="L112" s="79"/>
      <c r="M112" s="79"/>
      <c r="N112" s="79"/>
      <c r="O112" s="79"/>
      <c r="P112" s="79"/>
      <c r="Q112" s="79"/>
      <c r="R112" s="79"/>
      <c r="S112" s="79"/>
    </row>
    <row r="113" spans="1:19" s="16" customFormat="1" x14ac:dyDescent="0.25">
      <c r="A113" s="102"/>
      <c r="B113" s="81"/>
      <c r="C113" s="81"/>
      <c r="D113" s="81"/>
      <c r="E113" s="79"/>
      <c r="F113" s="79"/>
      <c r="G113" s="79"/>
      <c r="H113" s="79"/>
      <c r="I113" s="79"/>
      <c r="J113" s="79"/>
      <c r="K113" s="79"/>
      <c r="L113" s="79"/>
      <c r="M113" s="79"/>
      <c r="N113" s="79"/>
      <c r="O113" s="79"/>
      <c r="P113" s="79"/>
      <c r="Q113" s="79"/>
      <c r="R113" s="79"/>
      <c r="S113" s="79"/>
    </row>
    <row r="114" spans="1:19" s="16" customFormat="1" x14ac:dyDescent="0.25">
      <c r="A114" s="102"/>
      <c r="B114" s="81"/>
      <c r="C114" s="81"/>
      <c r="D114" s="81"/>
      <c r="E114" s="79"/>
      <c r="F114" s="79"/>
      <c r="G114" s="79"/>
      <c r="H114" s="79"/>
      <c r="I114" s="79"/>
      <c r="J114" s="79"/>
      <c r="K114" s="79"/>
      <c r="L114" s="79"/>
      <c r="M114" s="79"/>
      <c r="N114" s="79"/>
      <c r="O114" s="79"/>
      <c r="P114" s="79"/>
      <c r="Q114" s="79"/>
      <c r="R114" s="79"/>
      <c r="S114" s="79"/>
    </row>
    <row r="115" spans="1:19" s="16" customFormat="1" x14ac:dyDescent="0.25">
      <c r="A115" s="102"/>
      <c r="B115" s="81"/>
      <c r="C115" s="81"/>
      <c r="D115" s="81"/>
      <c r="E115" s="79"/>
      <c r="F115" s="79"/>
      <c r="G115" s="79"/>
      <c r="H115" s="79"/>
      <c r="I115" s="79"/>
      <c r="J115" s="79"/>
      <c r="K115" s="79"/>
      <c r="L115" s="79"/>
      <c r="M115" s="79"/>
      <c r="N115" s="79"/>
      <c r="O115" s="79"/>
      <c r="P115" s="79"/>
      <c r="Q115" s="79"/>
      <c r="R115" s="79"/>
      <c r="S115" s="79"/>
    </row>
    <row r="116" spans="1:19" s="16" customFormat="1" x14ac:dyDescent="0.25">
      <c r="A116" s="102"/>
      <c r="B116" s="81"/>
      <c r="C116" s="81"/>
      <c r="D116" s="81"/>
      <c r="E116" s="79"/>
      <c r="F116" s="79"/>
      <c r="G116" s="79"/>
      <c r="H116" s="79"/>
      <c r="I116" s="79"/>
      <c r="J116" s="79"/>
      <c r="K116" s="79"/>
      <c r="L116" s="79"/>
      <c r="M116" s="79"/>
      <c r="N116" s="79"/>
      <c r="O116" s="79"/>
      <c r="P116" s="79"/>
      <c r="Q116" s="79"/>
      <c r="R116" s="79"/>
      <c r="S116" s="79"/>
    </row>
    <row r="117" spans="1:19" s="16" customFormat="1" x14ac:dyDescent="0.25">
      <c r="A117" s="102"/>
      <c r="B117" s="81"/>
      <c r="C117" s="81"/>
      <c r="D117" s="81"/>
      <c r="E117" s="79"/>
      <c r="F117" s="79"/>
      <c r="G117" s="79"/>
      <c r="H117" s="79"/>
      <c r="I117" s="79"/>
      <c r="J117" s="79"/>
      <c r="K117" s="79"/>
      <c r="L117" s="79"/>
      <c r="M117" s="79"/>
      <c r="N117" s="79"/>
      <c r="O117" s="79"/>
      <c r="P117" s="79"/>
      <c r="Q117" s="79"/>
      <c r="R117" s="79"/>
      <c r="S117" s="79"/>
    </row>
    <row r="118" spans="1:19" s="16" customFormat="1" x14ac:dyDescent="0.25">
      <c r="A118" s="102"/>
      <c r="B118" s="81"/>
      <c r="C118" s="81"/>
      <c r="D118" s="81"/>
      <c r="E118" s="79"/>
      <c r="F118" s="79"/>
      <c r="G118" s="79"/>
      <c r="H118" s="79"/>
      <c r="I118" s="79"/>
      <c r="J118" s="79"/>
      <c r="K118" s="79"/>
      <c r="L118" s="79"/>
      <c r="M118" s="79"/>
      <c r="N118" s="79"/>
      <c r="O118" s="79"/>
      <c r="P118" s="79"/>
      <c r="Q118" s="79"/>
      <c r="R118" s="79"/>
      <c r="S118" s="79"/>
    </row>
    <row r="119" spans="1:19" s="16" customFormat="1" x14ac:dyDescent="0.25">
      <c r="A119" s="102"/>
      <c r="B119" s="81"/>
      <c r="C119" s="81"/>
      <c r="D119" s="81"/>
      <c r="E119" s="79"/>
      <c r="F119" s="79"/>
      <c r="G119" s="79"/>
      <c r="H119" s="79"/>
      <c r="I119" s="79"/>
      <c r="J119" s="79"/>
      <c r="K119" s="79"/>
      <c r="L119" s="79"/>
      <c r="M119" s="79"/>
      <c r="N119" s="79"/>
      <c r="O119" s="79"/>
      <c r="P119" s="79"/>
      <c r="Q119" s="79"/>
      <c r="R119" s="79"/>
      <c r="S119" s="79"/>
    </row>
    <row r="120" spans="1:19" s="16" customFormat="1" x14ac:dyDescent="0.25">
      <c r="A120" s="102"/>
      <c r="B120" s="81"/>
      <c r="C120" s="81"/>
      <c r="D120" s="81"/>
      <c r="E120" s="79"/>
      <c r="F120" s="79"/>
      <c r="G120" s="79"/>
      <c r="H120" s="79"/>
      <c r="I120" s="79"/>
      <c r="J120" s="79"/>
      <c r="K120" s="79"/>
      <c r="L120" s="79"/>
      <c r="M120" s="79"/>
      <c r="N120" s="79"/>
      <c r="O120" s="79"/>
      <c r="P120" s="79"/>
      <c r="Q120" s="79"/>
      <c r="R120" s="79"/>
      <c r="S120" s="79"/>
    </row>
    <row r="121" spans="1:19" s="16" customFormat="1" x14ac:dyDescent="0.25">
      <c r="A121" s="102"/>
      <c r="B121" s="81"/>
      <c r="C121" s="81"/>
      <c r="D121" s="81"/>
      <c r="E121" s="79"/>
      <c r="F121" s="79"/>
      <c r="G121" s="79"/>
      <c r="H121" s="79"/>
      <c r="I121" s="79"/>
      <c r="J121" s="79"/>
      <c r="K121" s="79"/>
      <c r="L121" s="79"/>
      <c r="M121" s="79"/>
      <c r="N121" s="79"/>
      <c r="O121" s="79"/>
      <c r="P121" s="79"/>
      <c r="Q121" s="79"/>
      <c r="R121" s="79"/>
      <c r="S121" s="79"/>
    </row>
    <row r="122" spans="1:19" s="16" customFormat="1" x14ac:dyDescent="0.25">
      <c r="A122" s="102"/>
      <c r="B122" s="81"/>
      <c r="C122" s="81"/>
      <c r="D122" s="81"/>
      <c r="E122" s="79"/>
      <c r="F122" s="79"/>
      <c r="G122" s="79"/>
      <c r="H122" s="79"/>
      <c r="I122" s="79"/>
      <c r="J122" s="79"/>
      <c r="K122" s="79"/>
      <c r="L122" s="79"/>
      <c r="M122" s="79"/>
      <c r="N122" s="79"/>
      <c r="O122" s="79"/>
      <c r="P122" s="79"/>
      <c r="Q122" s="79"/>
      <c r="R122" s="79"/>
      <c r="S122" s="79"/>
    </row>
  </sheetData>
  <mergeCells count="3">
    <mergeCell ref="B3:C3"/>
    <mergeCell ref="A1:S1"/>
    <mergeCell ref="A2:S2"/>
  </mergeCells>
  <pageMargins left="0.7" right="0.7" top="0.75" bottom="0.75" header="0.3" footer="0.3"/>
  <pageSetup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8" id="{9D130678-4CF7-4191-9109-4C5CAED905F8}">
            <x14:iconSet showValue="0" custom="1">
              <x14:cfvo type="percent">
                <xm:f>0</xm:f>
              </x14:cfvo>
              <x14:cfvo type="formula" gte="0">
                <xm:f>$C$4</xm:f>
              </x14:cfvo>
              <x14:cfvo type="formula" gte="0">
                <xm:f>$C$4</xm:f>
              </x14:cfvo>
              <x14:cfIcon iconSet="3Symbols2" iconId="2"/>
              <x14:cfIcon iconSet="NoIcons" iconId="0"/>
              <x14:cfIcon iconSet="NoIcons" iconId="0"/>
            </x14:iconSet>
          </x14:cfRule>
          <xm:sqref>E4</xm:sqref>
        </x14:conditionalFormatting>
        <x14:conditionalFormatting xmlns:xm="http://schemas.microsoft.com/office/excel/2006/main">
          <x14:cfRule type="iconSet" priority="7" id="{08825BD8-5553-4BB5-91DD-F51CB9DF6540}">
            <x14:iconSet showValue="0" custom="1">
              <x14:cfvo type="percent">
                <xm:f>0</xm:f>
              </x14:cfvo>
              <x14:cfvo type="formula" gte="0">
                <xm:f>$C$5</xm:f>
              </x14:cfvo>
              <x14:cfvo type="formula" gte="0">
                <xm:f>$C$5</xm:f>
              </x14:cfvo>
              <x14:cfIcon iconSet="3Symbols2" iconId="2"/>
              <x14:cfIcon iconSet="NoIcons" iconId="0"/>
              <x14:cfIcon iconSet="NoIcons" iconId="0"/>
            </x14:iconSet>
          </x14:cfRule>
          <xm:sqref>E5</xm:sqref>
        </x14:conditionalFormatting>
        <x14:conditionalFormatting xmlns:xm="http://schemas.microsoft.com/office/excel/2006/main">
          <x14:cfRule type="iconSet" priority="6" id="{27FB1953-1345-424E-A78B-C89572BC0D66}">
            <x14:iconSet showValue="0" custom="1">
              <x14:cfvo type="percent">
                <xm:f>0</xm:f>
              </x14:cfvo>
              <x14:cfvo type="formula" gte="0">
                <xm:f>$C$6</xm:f>
              </x14:cfvo>
              <x14:cfvo type="formula" gte="0">
                <xm:f>$C$6</xm:f>
              </x14:cfvo>
              <x14:cfIcon iconSet="3Symbols2" iconId="2"/>
              <x14:cfIcon iconSet="NoIcons" iconId="0"/>
              <x14:cfIcon iconSet="NoIcons" iconId="0"/>
            </x14:iconSet>
          </x14:cfRule>
          <xm:sqref>E6</xm:sqref>
        </x14:conditionalFormatting>
        <x14:conditionalFormatting xmlns:xm="http://schemas.microsoft.com/office/excel/2006/main">
          <x14:cfRule type="iconSet" priority="5" id="{1CCE43A1-7627-4A7A-B8EB-918BB79EC2FA}">
            <x14:iconSet showValue="0" custom="1">
              <x14:cfvo type="percent">
                <xm:f>0</xm:f>
              </x14:cfvo>
              <x14:cfvo type="formula" gte="0">
                <xm:f>$C$7</xm:f>
              </x14:cfvo>
              <x14:cfvo type="formula" gte="0">
                <xm:f>$C$7</xm:f>
              </x14:cfvo>
              <x14:cfIcon iconSet="3Symbols2" iconId="2"/>
              <x14:cfIcon iconSet="NoIcons" iconId="0"/>
              <x14:cfIcon iconSet="NoIcons" iconId="0"/>
            </x14:iconSet>
          </x14:cfRule>
          <xm:sqref>E7</xm:sqref>
        </x14:conditionalFormatting>
        <x14:conditionalFormatting xmlns:xm="http://schemas.microsoft.com/office/excel/2006/main">
          <x14:cfRule type="iconSet" priority="4" id="{D2CB6BB7-B8DC-4674-8D32-963D17396A70}">
            <x14:iconSet showValue="0" custom="1">
              <x14:cfvo type="percent">
                <xm:f>0</xm:f>
              </x14:cfvo>
              <x14:cfvo type="formula" gte="0">
                <xm:f>$C$8</xm:f>
              </x14:cfvo>
              <x14:cfvo type="formula" gte="0">
                <xm:f>$C$8</xm:f>
              </x14:cfvo>
              <x14:cfIcon iconSet="3Symbols2" iconId="2"/>
              <x14:cfIcon iconSet="NoIcons" iconId="0"/>
              <x14:cfIcon iconSet="NoIcons" iconId="0"/>
            </x14:iconSet>
          </x14:cfRule>
          <xm:sqref>E8</xm:sqref>
        </x14:conditionalFormatting>
        <x14:conditionalFormatting xmlns:xm="http://schemas.microsoft.com/office/excel/2006/main">
          <x14:cfRule type="iconSet" priority="3" id="{CD8094F0-F8C6-42B6-A224-D147012C23CC}">
            <x14:iconSet showValue="0" custom="1">
              <x14:cfvo type="percent">
                <xm:f>0</xm:f>
              </x14:cfvo>
              <x14:cfvo type="formula" gte="0">
                <xm:f>$C$9</xm:f>
              </x14:cfvo>
              <x14:cfvo type="formula" gte="0">
                <xm:f>$C$9</xm:f>
              </x14:cfvo>
              <x14:cfIcon iconSet="3Symbols2" iconId="2"/>
              <x14:cfIcon iconSet="NoIcons" iconId="0"/>
              <x14:cfIcon iconSet="NoIcons" iconId="0"/>
            </x14:iconSet>
          </x14:cfRule>
          <xm:sqref>E9</xm:sqref>
        </x14:conditionalFormatting>
        <x14:conditionalFormatting xmlns:xm="http://schemas.microsoft.com/office/excel/2006/main">
          <x14:cfRule type="iconSet" priority="2" id="{625DE35D-2CDE-4A4F-9948-5C2A86358FCE}">
            <x14:iconSet custom="1">
              <x14:cfvo type="percent">
                <xm:f>0</xm:f>
              </x14:cfvo>
              <x14:cfvo type="formula">
                <xm:f>$O$4</xm:f>
              </x14:cfvo>
              <x14:cfvo type="formula" gte="0">
                <xm:f>$O$4</xm:f>
              </x14:cfvo>
              <x14:cfIcon iconSet="4RedToBlack" iconId="3"/>
              <x14:cfIcon iconSet="NoIcons" iconId="0"/>
              <x14:cfIcon iconSet="NoIcons" iconId="0"/>
            </x14:iconSet>
          </x14:cfRule>
          <xm:sqref>R4</xm:sqref>
        </x14:conditionalFormatting>
        <x14:conditionalFormatting xmlns:xm="http://schemas.microsoft.com/office/excel/2006/main">
          <x14:cfRule type="iconSet" priority="1" id="{05FFCB6A-F346-462E-A46D-560813C8BC57}">
            <x14:iconSet custom="1">
              <x14:cfvo type="percent">
                <xm:f>0</xm:f>
              </x14:cfvo>
              <x14:cfvo type="formula">
                <xm:f>$O$4</xm:f>
              </x14:cfvo>
              <x14:cfvo type="formula" gte="0">
                <xm:f>$O$4</xm:f>
              </x14:cfvo>
              <x14:cfIcon iconSet="4RedToBlack" iconId="3"/>
              <x14:cfIcon iconSet="NoIcons" iconId="0"/>
              <x14:cfIcon iconSet="NoIcons" iconId="0"/>
            </x14:iconSet>
          </x14:cfRule>
          <xm:sqref>S4</xm:sqref>
        </x14:conditionalFormatting>
      </x14:conditionalFormattings>
    </ext>
    <ext xmlns:x14="http://schemas.microsoft.com/office/spreadsheetml/2009/9/main" uri="{05C60535-1F16-4fd2-B633-F4F36F0B64E0}">
      <x14:sparklineGroups xmlns:xm="http://schemas.microsoft.com/office/excel/2006/main">
        <x14:sparklineGroup manualMax="100" manualMin="0" lineWeight="2.25" displayEmptyCellsAs="gap" maxAxisType="custom">
          <x14:colorSeries rgb="FF376092"/>
          <x14:colorNegative rgb="FFD00000"/>
          <x14:colorAxis rgb="FF000000"/>
          <x14:colorMarkers rgb="FFD00000"/>
          <x14:colorFirst rgb="FFD00000"/>
          <x14:colorLast rgb="FFD00000"/>
          <x14:colorHigh rgb="FFD00000"/>
          <x14:colorLow rgb="FFD00000"/>
          <x14:sparklines>
            <x14:sparkline>
              <xm:f>'DFC or STOP Act'!F4:O4</xm:f>
              <xm:sqref>P4</xm:sqref>
            </x14:sparkline>
            <x14:sparkline>
              <xm:f>'DFC or STOP Act'!F5:O5</xm:f>
              <xm:sqref>P5</xm:sqref>
            </x14:sparkline>
            <x14:sparkline>
              <xm:f>'DFC or STOP Act'!F6:O6</xm:f>
              <xm:sqref>P6</xm:sqref>
            </x14:sparkline>
            <x14:sparkline>
              <xm:f>'DFC or STOP Act'!F7:O7</xm:f>
              <xm:sqref>P7</xm:sqref>
            </x14:sparkline>
            <x14:sparkline>
              <xm:f>'DFC or STOP Act'!F8:O8</xm:f>
              <xm:sqref>P8</xm:sqref>
            </x14:sparkline>
            <x14:sparkline>
              <xm:f>'DFC or STOP Act'!F9:O9</xm:f>
              <xm:sqref>P9</xm:sqref>
            </x14:sparkline>
          </x14:sparklines>
        </x14:sparklineGroup>
      </x14:sparklineGroup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Introduction</vt:lpstr>
      <vt:lpstr>Report</vt:lpstr>
      <vt:lpstr> Tables &amp; Charts</vt:lpstr>
      <vt:lpstr>YRBS</vt:lpstr>
      <vt:lpstr>Binge Drinkers BRFSS</vt:lpstr>
      <vt:lpstr>Arrests Epi Report</vt:lpstr>
      <vt:lpstr>Hospitalizations Epi Report</vt:lpstr>
      <vt:lpstr>Outlet Density</vt:lpstr>
      <vt:lpstr>DFC or STOP Act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Jesse</dc:creator>
  <cp:lastModifiedBy>Sara Jesse</cp:lastModifiedBy>
  <cp:lastPrinted>2017-05-30T20:20:19Z</cp:lastPrinted>
  <dcterms:created xsi:type="dcterms:W3CDTF">2016-05-10T14:34:08Z</dcterms:created>
  <dcterms:modified xsi:type="dcterms:W3CDTF">2017-06-16T18:41:09Z</dcterms:modified>
</cp:coreProperties>
</file>