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G:\OPERATIONS IT\Event Quotes\2026\"/>
    </mc:Choice>
  </mc:AlternateContent>
  <xr:revisionPtr revIDLastSave="0" documentId="8_{BD935951-7DE8-45E2-BBCC-59A2543D0BDC}" xr6:coauthVersionLast="47" xr6:coauthVersionMax="47" xr10:uidLastSave="{00000000-0000-0000-0000-000000000000}"/>
  <bookViews>
    <workbookView xWindow="28680" yWindow="-120" windowWidth="29040" windowHeight="15720" tabRatio="925" xr2:uid="{00000000-000D-0000-FFFF-FFFF00000000}"/>
  </bookViews>
  <sheets>
    <sheet name="Information Technology" sheetId="22" r:id="rId1"/>
  </sheets>
  <definedNames>
    <definedName name="_xlnm.Print_Area" localSheetId="0">'Information Technology'!$A$1:$G$68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1" i="22" l="1"/>
  <c r="G35" i="22"/>
  <c r="G36" i="22"/>
  <c r="G34" i="22"/>
  <c r="G22" i="22"/>
  <c r="G23" i="22"/>
  <c r="G24" i="22"/>
  <c r="G25" i="22"/>
  <c r="G26" i="22"/>
  <c r="G40" i="22" l="1"/>
  <c r="G43" i="22" l="1"/>
  <c r="G44" i="22" s="1"/>
  <c r="G45" i="22" s="1"/>
</calcChain>
</file>

<file path=xl/sharedStrings.xml><?xml version="1.0" encoding="utf-8"?>
<sst xmlns="http://schemas.openxmlformats.org/spreadsheetml/2006/main" count="81" uniqueCount="71">
  <si>
    <t>Description</t>
  </si>
  <si>
    <t>Unit Price ZAR</t>
  </si>
  <si>
    <t>Delivery Date &amp; Time</t>
  </si>
  <si>
    <t>Email Address</t>
  </si>
  <si>
    <t>Dates Required</t>
  </si>
  <si>
    <t>Office No</t>
  </si>
  <si>
    <t>Mobile No</t>
  </si>
  <si>
    <t>Event</t>
  </si>
  <si>
    <t>Total Cost</t>
  </si>
  <si>
    <t xml:space="preserve">Subtotal </t>
  </si>
  <si>
    <t>20% Surcharge</t>
  </si>
  <si>
    <t>15% VAT Total</t>
  </si>
  <si>
    <t>Total</t>
  </si>
  <si>
    <t>Signature:</t>
  </si>
  <si>
    <t>Date:</t>
  </si>
  <si>
    <r>
      <t xml:space="preserve">1.   All orders are to be confirmed by no later than </t>
    </r>
    <r>
      <rPr>
        <b/>
        <sz val="8"/>
        <color theme="1"/>
        <rFont val="Century Gothic"/>
        <family val="2"/>
      </rPr>
      <t>14 working days</t>
    </r>
    <r>
      <rPr>
        <sz val="8"/>
        <color theme="1"/>
        <rFont val="Century Gothic"/>
        <family val="2"/>
      </rPr>
      <t>, prior to the commencement of the event.</t>
    </r>
  </si>
  <si>
    <r>
      <t xml:space="preserve">3.   Credit card transactions can only be processed on-site, with the card holder present. </t>
    </r>
    <r>
      <rPr>
        <b/>
        <sz val="8"/>
        <color theme="1"/>
        <rFont val="Century Gothic"/>
        <family val="2"/>
      </rPr>
      <t>No manual credit card payments are allowed</t>
    </r>
    <r>
      <rPr>
        <sz val="8"/>
        <color theme="1"/>
        <rFont val="Century Gothic"/>
        <family val="2"/>
      </rPr>
      <t>,  
      due to security reasons.</t>
    </r>
  </si>
  <si>
    <t>Acceptance of Quotation (Incl. Terms &amp; Conditions)</t>
  </si>
  <si>
    <t>Doc No:</t>
  </si>
  <si>
    <r>
      <rPr>
        <b/>
        <sz val="8"/>
        <color theme="1"/>
        <rFont val="Century Gothic"/>
        <family val="1"/>
      </rPr>
      <t>Date of Update:</t>
    </r>
    <r>
      <rPr>
        <sz val="8"/>
        <color theme="1"/>
        <rFont val="Century Gothic"/>
        <family val="2"/>
      </rPr>
      <t xml:space="preserve">    </t>
    </r>
  </si>
  <si>
    <t xml:space="preserve">Compiled by: </t>
  </si>
  <si>
    <r>
      <rPr>
        <b/>
        <sz val="8"/>
        <color theme="1"/>
        <rFont val="Century Gothic"/>
        <family val="1"/>
      </rPr>
      <t>Authorised by:</t>
    </r>
    <r>
      <rPr>
        <sz val="8"/>
        <color theme="1"/>
        <rFont val="Century Gothic"/>
        <family val="2"/>
      </rPr>
      <t xml:space="preserve">       </t>
    </r>
  </si>
  <si>
    <t>Street Address:</t>
  </si>
  <si>
    <t>Postal Code:</t>
  </si>
  <si>
    <t>VAT No.:</t>
  </si>
  <si>
    <t>Authorised By:</t>
  </si>
  <si>
    <t>Quote Date:</t>
  </si>
  <si>
    <r>
      <t xml:space="preserve">TERMS &amp; CONDITIONS </t>
    </r>
    <r>
      <rPr>
        <sz val="10"/>
        <color theme="0"/>
        <rFont val="Century Gothic"/>
        <family val="2"/>
      </rPr>
      <t>(Please read carefully. The completion of this form implies understanding and acceptance of the below.)</t>
    </r>
  </si>
  <si>
    <r>
      <t xml:space="preserve">14.  I hereby declare and confirm that I, as the individual representing my organisation, who is providing information irrevocably agree and understand that any/all  
       information supplied or given to the Cape Town International Convention Centre SOC Ltd, is done so in terms of POPIA and in terms of this agreement and consent    
       declaration. (Read more on POPIA here: </t>
    </r>
    <r>
      <rPr>
        <b/>
        <sz val="8"/>
        <color theme="1"/>
        <rFont val="Century Gothic"/>
        <family val="1"/>
      </rPr>
      <t>bit.ly/cticc_privacy</t>
    </r>
    <r>
      <rPr>
        <sz val="8"/>
        <color theme="1"/>
        <rFont val="Century Gothic"/>
        <family val="2"/>
      </rPr>
      <t xml:space="preserve">) </t>
    </r>
  </si>
  <si>
    <t>INTERNET BANDWIDTH</t>
  </si>
  <si>
    <t>Delivery ./ Set Up costs per item</t>
  </si>
  <si>
    <t>No of Items</t>
  </si>
  <si>
    <t>Delivery / Set Up costs per item</t>
  </si>
  <si>
    <t>Wireless Connections - (*5GHz (802.11a/n) frequency range only)</t>
  </si>
  <si>
    <t>Contact ICT / Confex for Costing</t>
  </si>
  <si>
    <t>Amount of Days (incl testing)</t>
  </si>
  <si>
    <t xml:space="preserve">Late Order Surcharge (20%): From 20  Days before event start date 
Late Order Surcharge (50%): From 10  Days before event start date </t>
  </si>
  <si>
    <t>PREMIER CONNECTIONS - Add internet if required (above)</t>
  </si>
  <si>
    <t>Wired Connections - Please submit a stand plan indicating the desired location of all cabled connections required *See note below</t>
  </si>
  <si>
    <t>PREMIER BANDWIDTH - Ordered for premier connections (below)</t>
  </si>
  <si>
    <t xml:space="preserve">EQUIPMENT ORDER FORM - Please enquire for items not listed                                                              </t>
  </si>
  <si>
    <t>50% Surcharge</t>
  </si>
  <si>
    <t xml:space="preserve">  Late Order Surcharge (20%): From 20  Days before event start date </t>
  </si>
  <si>
    <t xml:space="preserve">  Late Order Surcharge (50%): From 10  Days before event start date</t>
  </si>
  <si>
    <t>Subtotal (Incl. Surcharge)</t>
  </si>
  <si>
    <r>
      <t xml:space="preserve">2.   </t>
    </r>
    <r>
      <rPr>
        <b/>
        <sz val="8"/>
        <color theme="1"/>
        <rFont val="Century Gothic"/>
        <family val="2"/>
      </rPr>
      <t>Payment</t>
    </r>
    <r>
      <rPr>
        <sz val="8"/>
        <color theme="1"/>
        <rFont val="Century Gothic"/>
        <family val="2"/>
      </rPr>
      <t xml:space="preserve"> has to be made a minimum of </t>
    </r>
    <r>
      <rPr>
        <b/>
        <sz val="8"/>
        <color theme="1"/>
        <rFont val="Century Gothic"/>
        <family val="2"/>
      </rPr>
      <t>7 working days prior</t>
    </r>
    <r>
      <rPr>
        <sz val="8"/>
        <color theme="1"/>
        <rFont val="Century Gothic"/>
        <family val="2"/>
      </rPr>
      <t xml:space="preserve">. Payment received after the deadline date, as well as additional 
      orders, is subject to a </t>
    </r>
    <r>
      <rPr>
        <b/>
        <sz val="8"/>
        <color theme="1"/>
        <rFont val="Century Gothic"/>
        <family val="2"/>
      </rPr>
      <t>20% surcharge</t>
    </r>
    <r>
      <rPr>
        <sz val="8"/>
        <color theme="1"/>
        <rFont val="Century Gothic"/>
        <family val="2"/>
      </rPr>
      <t>.</t>
    </r>
  </si>
  <si>
    <t>13.  Once an order is confirmed and paid for, it is accepted as final confirmation.</t>
  </si>
  <si>
    <t>4.  A surcharge of 20% is applicable to orders submitted within 20 days of the start of an event; a surcharge of 50% is applicable to orders submitted within 10 days of the start of an event.</t>
  </si>
  <si>
    <r>
      <rPr>
        <sz val="8"/>
        <rFont val="Century Gothic"/>
        <family val="2"/>
      </rPr>
      <t xml:space="preserve">6.  </t>
    </r>
    <r>
      <rPr>
        <b/>
        <sz val="8"/>
        <rFont val="Century Gothic"/>
        <family val="2"/>
      </rPr>
      <t xml:space="preserve"> No 3rd party network hardware (i.e. Routers, switches, wireless access points, etc.) or network servers (with DNS, DHCP services) are permitted to be connected to the CTICC network. </t>
    </r>
  </si>
  <si>
    <t xml:space="preserve">    7.  ONLY CTICC IT Support Staff is allowed in the Server/Network Rooms and no external party is allowed to do any patching onto the network.</t>
  </si>
  <si>
    <t>10.    Internet connectivity is subject to the ISP connectivity. Although redundancy is in place, we cannot be held liable in the event of a nationwide or regional outages.</t>
  </si>
  <si>
    <t xml:space="preserve">11.  All computers connected to the network must have Anti-Virus and Malware protection software loaded with the latest signatures, updates and service engines. No computer will be connected to the network until this requirement is met. </t>
  </si>
  <si>
    <t xml:space="preserve">12.  The setup cost excludes any additional assistance by our IT Staff. </t>
  </si>
  <si>
    <r>
      <t xml:space="preserve">15.  The CTICC Terms and Conditions can be viewed at </t>
    </r>
    <r>
      <rPr>
        <b/>
        <sz val="8"/>
        <color theme="1"/>
        <rFont val="Century Gothic"/>
        <family val="1"/>
      </rPr>
      <t>www.cticc.co.za/terms-conditions</t>
    </r>
    <r>
      <rPr>
        <sz val="8"/>
        <color theme="1"/>
        <rFont val="Century Gothic"/>
        <family val="1"/>
      </rPr>
      <t>.</t>
    </r>
  </si>
  <si>
    <t xml:space="preserve">9.  Wired Connections - It is the responsibility of the bill-to party to inform their stand builder of any wired connections and their location on the stand. Stand builders often remove or relocate these cables in error. In addition, it is the responsibility of the bill-to party to inform  IT Sales (itsales@cticc.co.za) of any changes to the stand number and/or service location/s prior to the commencement of build-up. Failure to do either of the above may result in non-delivery of the service. The CTICC will not be held liable, nor will refunds be granted, for non-delivery of service/s that result of the above. </t>
  </si>
  <si>
    <t>Exhibiting Company Name</t>
  </si>
  <si>
    <t>Company Name (Bill To):</t>
  </si>
  <si>
    <t>Stand No./Room</t>
  </si>
  <si>
    <t xml:space="preserve">8.   The CTICC’s dedicated wireless services are supported on the 5GHz (802.11a/n) frequency range only. Risks of wireless services include, but are not limited to, wireless interference, service                 instability, service interruption, reduced throughput &amp; connectivity loss.  In order to go some way to mitigate wireless interference risks we advise that devices used to connect to CTICC’s wireless services be 5GHz frequency band compatible. While 5GHz compatibility will not guarantee wireless access, it will improve the chances of connectivity.
Wireless networks (SSID’s) delivered on 2.4GHz will be identified with a “2.4” suffix added to the SSID name and must be . </t>
  </si>
  <si>
    <r>
      <rPr>
        <b/>
        <sz val="8"/>
        <rFont val="Century Gothic"/>
        <family val="2"/>
      </rPr>
      <t>20Mbps Dedicated Broadband Internet Connection (Uncapped) - per day</t>
    </r>
    <r>
      <rPr>
        <sz val="8"/>
        <rFont val="Century Gothic"/>
        <family val="2"/>
      </rPr>
      <t xml:space="preserve">
(on </t>
    </r>
    <r>
      <rPr>
        <b/>
        <sz val="8"/>
        <color rgb="FFDD0806"/>
        <rFont val="Century Gothic"/>
        <family val="2"/>
      </rPr>
      <t xml:space="preserve">20Mbps international uncontested </t>
    </r>
    <r>
      <rPr>
        <sz val="8"/>
        <rFont val="Century Gothic"/>
        <family val="2"/>
      </rPr>
      <t>- on private VLAN)</t>
    </r>
  </si>
  <si>
    <r>
      <rPr>
        <b/>
        <sz val="8"/>
        <rFont val="Century Gothic"/>
        <family val="2"/>
      </rPr>
      <t>40Mbps Dedicated Broadband Internet Connection (Uncapped) - per day</t>
    </r>
    <r>
      <rPr>
        <sz val="8"/>
        <rFont val="Century Gothic"/>
        <family val="2"/>
      </rPr>
      <t xml:space="preserve">
(on </t>
    </r>
    <r>
      <rPr>
        <b/>
        <sz val="8"/>
        <color rgb="FFDD0806"/>
        <rFont val="Century Gothic"/>
        <family val="2"/>
      </rPr>
      <t xml:space="preserve">40Mbps international uncontested </t>
    </r>
    <r>
      <rPr>
        <sz val="8"/>
        <rFont val="Century Gothic"/>
        <family val="2"/>
      </rPr>
      <t>- on private VLAN)</t>
    </r>
  </si>
  <si>
    <r>
      <rPr>
        <b/>
        <sz val="8"/>
        <rFont val="Century Gothic"/>
        <family val="2"/>
      </rPr>
      <t>60Mbps Dedicated Broadband Internet Connection (Uncapped) - per day</t>
    </r>
    <r>
      <rPr>
        <sz val="8"/>
        <rFont val="Century Gothic"/>
        <family val="2"/>
      </rPr>
      <t xml:space="preserve">
(on </t>
    </r>
    <r>
      <rPr>
        <b/>
        <sz val="8"/>
        <color rgb="FFDD0806"/>
        <rFont val="Century Gothic"/>
        <family val="2"/>
      </rPr>
      <t xml:space="preserve">60Mbps international uncontested </t>
    </r>
    <r>
      <rPr>
        <sz val="8"/>
        <rFont val="Century Gothic"/>
        <family val="2"/>
      </rPr>
      <t>- on private VLAN)</t>
    </r>
  </si>
  <si>
    <r>
      <rPr>
        <b/>
        <sz val="8"/>
        <rFont val="Century Gothic"/>
        <family val="2"/>
      </rPr>
      <t>80Mbps Dedicated Broadband Internet Connection (Uncapped) - per day</t>
    </r>
    <r>
      <rPr>
        <sz val="8"/>
        <rFont val="Century Gothic"/>
        <family val="2"/>
      </rPr>
      <t xml:space="preserve">
(on</t>
    </r>
    <r>
      <rPr>
        <b/>
        <sz val="8"/>
        <color rgb="FFDD0806"/>
        <rFont val="Century Gothic"/>
        <family val="2"/>
      </rPr>
      <t xml:space="preserve"> 80Mbps international uncontested </t>
    </r>
    <r>
      <rPr>
        <sz val="8"/>
        <rFont val="Century Gothic"/>
        <family val="2"/>
      </rPr>
      <t>- on private VLAN)</t>
    </r>
  </si>
  <si>
    <r>
      <rPr>
        <b/>
        <sz val="8"/>
        <rFont val="Century Gothic"/>
        <family val="2"/>
      </rPr>
      <t>100Mbps Dedicated Broadband Internet Connection (Uncapped) - per day</t>
    </r>
    <r>
      <rPr>
        <sz val="8"/>
        <rFont val="Century Gothic"/>
        <family val="2"/>
      </rPr>
      <t xml:space="preserve">
(on </t>
    </r>
    <r>
      <rPr>
        <b/>
        <sz val="8"/>
        <color rgb="FFDD0806"/>
        <rFont val="Century Gothic"/>
        <family val="2"/>
      </rPr>
      <t xml:space="preserve">100Mbps international uncontested </t>
    </r>
    <r>
      <rPr>
        <sz val="8"/>
        <rFont val="Century Gothic"/>
        <family val="2"/>
      </rPr>
      <t>- on private VLAN)</t>
    </r>
  </si>
  <si>
    <t>INFORMATION TECHNOLOGY ORDER FORM 2026</t>
  </si>
  <si>
    <t>5.   All prices are subject to 15% VAT being charged, and are only valid for the 2026 calendar year.</t>
  </si>
  <si>
    <r>
      <rPr>
        <b/>
        <sz val="8"/>
        <rFont val="Century Gothic"/>
        <family val="2"/>
      </rPr>
      <t>Wireless Service for 20 concurrent device connections or less</t>
    </r>
    <r>
      <rPr>
        <sz val="8"/>
        <rFont val="Century Gothic"/>
        <family val="2"/>
      </rPr>
      <t xml:space="preserve">
Network Name (SSID) : ……………………………....…(max 28 char)
Passphrase (to connect) : ……………….……………….(min 8 char)</t>
    </r>
  </si>
  <si>
    <r>
      <rPr>
        <b/>
        <sz val="8"/>
        <rFont val="Century Gothic"/>
        <family val="2"/>
      </rPr>
      <t xml:space="preserve">Wireless Service for 21 - 50  concurrent device connections or less
</t>
    </r>
    <r>
      <rPr>
        <sz val="8"/>
        <rFont val="Century Gothic"/>
        <family val="2"/>
      </rPr>
      <t xml:space="preserve">
Network Name (SSID) : ……………………………....…(max 28 char)
Passphrase (to connect) : ……………….……………….(min 8 char)</t>
    </r>
  </si>
  <si>
    <r>
      <rPr>
        <b/>
        <sz val="8"/>
        <rFont val="Century Gothic"/>
        <family val="2"/>
      </rPr>
      <t>Wireless Service for 51 - 80  concurrent device connections or less</t>
    </r>
    <r>
      <rPr>
        <sz val="8"/>
        <rFont val="Century Gothic"/>
        <family val="2"/>
      </rPr>
      <t xml:space="preserve">
Network Name (SSID) : ……………………………....…(max 28 char)
Passphrase (to connect) : ……………….……………….(min 8 char)</t>
    </r>
  </si>
  <si>
    <r>
      <rPr>
        <b/>
        <sz val="8"/>
        <rFont val="Century Gothic"/>
        <family val="2"/>
      </rPr>
      <t>Wireless Service for more than 80 concurrent device connections</t>
    </r>
    <r>
      <rPr>
        <sz val="8"/>
        <rFont val="Century Gothic"/>
        <family val="2"/>
      </rPr>
      <t xml:space="preserve">
Network Name (SSID) : ……………………………....…(max 28 char)
Passphrase (to connect) : ……………….……………….(min 8 char)</t>
    </r>
  </si>
  <si>
    <r>
      <rPr>
        <b/>
        <sz val="8"/>
        <color theme="1"/>
        <rFont val="Century Gothic"/>
        <family val="2"/>
      </rPr>
      <t>Cabled/Hardwired Connection (CAT5 or CAT6 Ethernet)</t>
    </r>
    <r>
      <rPr>
        <sz val="8"/>
        <color theme="1"/>
        <rFont val="Century Gothic"/>
        <family val="2"/>
      </rPr>
      <t>, on dedicated VLAN - for duration
- to be ordered per connected device (all cables and switch's will be provided)
- add internet if required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</si>
</sst>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0.00_-;\-&quot;R&quot;* #,##0.00_-;_-&quot;R&quot;* &quot;-&quot;??_-;_-@_-"/>
    <numFmt numFmtId="164" formatCode="&quot;R&quot;\ #,##0.00;[Red]&quot;R&quot;\ \-#,##0.00"/>
    <numFmt numFmtId="165" formatCode="&quot;R&quot;\ #,##0.00"/>
    <numFmt numFmtId="166" formatCode="yy/mm/dd;@"/>
    <numFmt numFmtId="167" formatCode="_(&quot;$&quot;* #,##0.00_);_(&quot;$&quot;* \(#,##0.00\);_(&quot;$&quot;* &quot;-&quot;??_);_(@_)"/>
    <numFmt numFmtId="168" formatCode="&quot;R&quot;#,##0.00"/>
  </numFmts>
  <fonts count="26" x14ac:knownFonts="1">
    <font>
      <sz val="10"/>
      <color theme="1"/>
      <name val="Century Gothic"/>
      <family val="2"/>
    </font>
    <font>
      <sz val="11"/>
      <color theme="1"/>
      <name val="Calibri"/>
      <family val="2"/>
      <scheme val="minor"/>
    </font>
    <font>
      <b/>
      <sz val="8"/>
      <color theme="1"/>
      <name val="Century Gothic"/>
      <family val="2"/>
    </font>
    <font>
      <sz val="8"/>
      <color theme="1"/>
      <name val="Century Gothic"/>
      <family val="2"/>
    </font>
    <font>
      <b/>
      <u/>
      <sz val="8"/>
      <color theme="1"/>
      <name val="Century Gothic"/>
      <family val="2"/>
    </font>
    <font>
      <u/>
      <sz val="10"/>
      <color theme="1"/>
      <name val="Century Gothic"/>
      <family val="2"/>
    </font>
    <font>
      <u/>
      <sz val="10"/>
      <color theme="10"/>
      <name val="Century Gothic"/>
      <family val="2"/>
    </font>
    <font>
      <sz val="8"/>
      <name val="Century Gothic"/>
      <family val="2"/>
    </font>
    <font>
      <u/>
      <sz val="8"/>
      <color theme="10"/>
      <name val="Century Gothic"/>
      <family val="2"/>
    </font>
    <font>
      <sz val="8"/>
      <color theme="0"/>
      <name val="Century Gothic"/>
      <family val="2"/>
    </font>
    <font>
      <sz val="7"/>
      <color theme="1"/>
      <name val="Century Gothic"/>
      <family val="2"/>
    </font>
    <font>
      <sz val="10"/>
      <color theme="0"/>
      <name val="Century Gothic"/>
      <family val="2"/>
    </font>
    <font>
      <b/>
      <sz val="8"/>
      <name val="Century Gothic"/>
      <family val="2"/>
    </font>
    <font>
      <b/>
      <sz val="8"/>
      <color theme="1"/>
      <name val="Century Gothic"/>
      <family val="1"/>
    </font>
    <font>
      <sz val="8"/>
      <color theme="1"/>
      <name val="Century Gothic"/>
      <family val="1"/>
    </font>
    <font>
      <b/>
      <sz val="10"/>
      <color rgb="FF799AAB"/>
      <name val="Century Gothic"/>
      <family val="2"/>
    </font>
    <font>
      <b/>
      <sz val="10"/>
      <color theme="0"/>
      <name val="Century Gothic"/>
      <family val="2"/>
    </font>
    <font>
      <b/>
      <sz val="20"/>
      <color rgb="FF799AAB"/>
      <name val="Century Gothic"/>
      <family val="2"/>
    </font>
    <font>
      <sz val="20"/>
      <color theme="1"/>
      <name val="Century Gothic"/>
      <family val="2"/>
    </font>
    <font>
      <sz val="10"/>
      <name val="Arial"/>
      <family val="2"/>
    </font>
    <font>
      <u/>
      <sz val="10"/>
      <color indexed="12"/>
      <name val="Arial"/>
      <family val="2"/>
    </font>
    <font>
      <sz val="10"/>
      <name val="Calibri"/>
      <family val="2"/>
    </font>
    <font>
      <u/>
      <sz val="11"/>
      <color theme="10"/>
      <name val="Calibri"/>
      <family val="2"/>
      <scheme val="minor"/>
    </font>
    <font>
      <b/>
      <sz val="8"/>
      <color rgb="FFDD0806"/>
      <name val="Century Gothic"/>
      <family val="2"/>
    </font>
    <font>
      <b/>
      <sz val="8"/>
      <color rgb="FF0070C0"/>
      <name val="Century Gothic"/>
      <family val="2"/>
    </font>
    <font>
      <b/>
      <sz val="8"/>
      <color rgb="FFFF0000"/>
      <name val="Century Gothic"/>
      <family val="2"/>
    </font>
  </fonts>
  <fills count="6">
    <fill>
      <patternFill patternType="none"/>
    </fill>
    <fill>
      <patternFill patternType="gray125"/>
    </fill>
    <fill>
      <patternFill patternType="solid">
        <fgColor theme="0" tint="-4.9989318521683403E-2"/>
        <bgColor indexed="64"/>
      </patternFill>
    </fill>
    <fill>
      <patternFill patternType="solid">
        <fgColor rgb="FF799AAB"/>
        <bgColor indexed="64"/>
      </patternFill>
    </fill>
    <fill>
      <patternFill patternType="solid">
        <fgColor theme="0" tint="-0.14999847407452621"/>
        <bgColor indexed="64"/>
      </patternFill>
    </fill>
    <fill>
      <patternFill patternType="solid">
        <fgColor rgb="FFFFFF66"/>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style="thin">
        <color theme="1"/>
      </left>
      <right style="thin">
        <color indexed="64"/>
      </right>
      <top/>
      <bottom/>
      <diagonal/>
    </border>
    <border>
      <left/>
      <right style="thin">
        <color indexed="64"/>
      </right>
      <top style="thin">
        <color indexed="64"/>
      </top>
      <bottom style="thin">
        <color indexed="64"/>
      </bottom>
      <diagonal/>
    </border>
  </borders>
  <cellStyleXfs count="9">
    <xf numFmtId="0" fontId="0" fillId="0" borderId="0"/>
    <xf numFmtId="0" fontId="6" fillId="0" borderId="0" applyNumberFormat="0" applyFill="0" applyBorder="0" applyAlignment="0" applyProtection="0"/>
    <xf numFmtId="0" fontId="19" fillId="0" borderId="0"/>
    <xf numFmtId="0" fontId="20" fillId="0" borderId="0" applyNumberFormat="0" applyFill="0" applyBorder="0" applyAlignment="0" applyProtection="0">
      <alignment vertical="top"/>
      <protection locked="0"/>
    </xf>
    <xf numFmtId="167" fontId="19" fillId="0" borderId="0" applyFont="0" applyFill="0" applyBorder="0" applyAlignment="0" applyProtection="0"/>
    <xf numFmtId="167" fontId="19" fillId="0" borderId="0" applyFont="0" applyFill="0" applyBorder="0" applyAlignment="0" applyProtection="0"/>
    <xf numFmtId="0" fontId="1" fillId="0" borderId="0"/>
    <xf numFmtId="44" fontId="1" fillId="0" borderId="0" applyFont="0" applyFill="0" applyBorder="0" applyAlignment="0" applyProtection="0"/>
    <xf numFmtId="0" fontId="22" fillId="0" borderId="0" applyNumberFormat="0" applyFill="0" applyBorder="0" applyAlignment="0" applyProtection="0"/>
  </cellStyleXfs>
  <cellXfs count="91">
    <xf numFmtId="0" fontId="0" fillId="0" borderId="0" xfId="0"/>
    <xf numFmtId="0" fontId="0" fillId="0" borderId="0" xfId="0" applyAlignment="1">
      <alignment horizontal="left" indent="1"/>
    </xf>
    <xf numFmtId="0" fontId="10" fillId="0" borderId="0" xfId="0" applyFont="1" applyAlignment="1">
      <alignment horizontal="left" vertical="center" indent="1"/>
    </xf>
    <xf numFmtId="14" fontId="10" fillId="0" borderId="0" xfId="0" applyNumberFormat="1" applyFont="1" applyAlignment="1">
      <alignment horizontal="left" vertical="center" indent="1"/>
    </xf>
    <xf numFmtId="0" fontId="10" fillId="0" borderId="0" xfId="0" applyFont="1" applyAlignment="1">
      <alignment horizontal="left" indent="1"/>
    </xf>
    <xf numFmtId="0" fontId="2" fillId="2" borderId="1" xfId="0" applyFont="1" applyFill="1" applyBorder="1" applyAlignment="1">
      <alignment horizontal="left" vertical="center" indent="1"/>
    </xf>
    <xf numFmtId="0" fontId="2" fillId="0" borderId="0" xfId="0" applyFont="1" applyAlignment="1">
      <alignment horizontal="left" vertical="center" indent="1"/>
    </xf>
    <xf numFmtId="0" fontId="3" fillId="0" borderId="0" xfId="0" applyFont="1" applyAlignment="1">
      <alignment horizontal="left" indent="1"/>
    </xf>
    <xf numFmtId="0" fontId="2" fillId="2" borderId="1" xfId="0" applyFont="1" applyFill="1" applyBorder="1" applyAlignment="1">
      <alignment horizontal="left" vertical="center" wrapText="1" indent="1"/>
    </xf>
    <xf numFmtId="0" fontId="0" fillId="0" borderId="0" xfId="0" applyAlignment="1">
      <alignment horizontal="left" vertical="center" indent="1"/>
    </xf>
    <xf numFmtId="0" fontId="2" fillId="0" borderId="0" xfId="0" applyFont="1" applyAlignment="1">
      <alignment horizontal="left" vertical="center" wrapText="1" indent="1"/>
    </xf>
    <xf numFmtId="0" fontId="4" fillId="0" borderId="0" xfId="0" applyFont="1" applyAlignment="1">
      <alignment horizontal="left" indent="1"/>
    </xf>
    <xf numFmtId="0" fontId="2" fillId="0" borderId="0" xfId="0" applyFont="1" applyAlignment="1">
      <alignment horizontal="left" indent="1"/>
    </xf>
    <xf numFmtId="0" fontId="5" fillId="0" borderId="0" xfId="0" applyFont="1" applyAlignment="1">
      <alignment horizontal="left" indent="1"/>
    </xf>
    <xf numFmtId="0" fontId="2" fillId="2" borderId="0" xfId="0" applyFont="1" applyFill="1" applyAlignment="1">
      <alignment horizontal="left" vertical="center" indent="1"/>
    </xf>
    <xf numFmtId="0" fontId="2" fillId="2" borderId="7" xfId="0" applyFont="1" applyFill="1" applyBorder="1" applyAlignment="1">
      <alignment horizontal="left" vertical="center" indent="1"/>
    </xf>
    <xf numFmtId="0" fontId="2" fillId="2" borderId="3" xfId="0" applyFont="1" applyFill="1" applyBorder="1" applyAlignment="1">
      <alignment horizontal="left" vertical="center" indent="1"/>
    </xf>
    <xf numFmtId="0" fontId="2" fillId="2" borderId="9" xfId="0" applyFont="1" applyFill="1" applyBorder="1" applyAlignment="1">
      <alignment horizontal="left" vertical="center" indent="1"/>
    </xf>
    <xf numFmtId="0" fontId="3" fillId="0" borderId="9" xfId="0" applyFont="1" applyBorder="1" applyAlignment="1">
      <alignment horizontal="left" indent="1"/>
    </xf>
    <xf numFmtId="0" fontId="9" fillId="0" borderId="0" xfId="0" applyFont="1" applyAlignment="1">
      <alignment horizontal="left" indent="1"/>
    </xf>
    <xf numFmtId="0" fontId="3" fillId="0" borderId="0" xfId="0" applyFont="1" applyAlignment="1">
      <alignment horizontal="left" vertical="center" indent="1"/>
    </xf>
    <xf numFmtId="0" fontId="3" fillId="0" borderId="0" xfId="0" applyFont="1" applyAlignment="1">
      <alignment horizontal="left" wrapText="1" indent="1"/>
    </xf>
    <xf numFmtId="164" fontId="3" fillId="0" borderId="1" xfId="0" applyNumberFormat="1" applyFont="1" applyBorder="1" applyAlignment="1">
      <alignment horizontal="center" vertical="center"/>
    </xf>
    <xf numFmtId="165" fontId="7" fillId="0" borderId="1" xfId="0" applyNumberFormat="1" applyFont="1" applyBorder="1" applyAlignment="1">
      <alignment horizontal="center" vertical="center" wrapText="1"/>
    </xf>
    <xf numFmtId="0" fontId="13" fillId="2" borderId="3" xfId="0" applyFont="1" applyFill="1" applyBorder="1" applyAlignment="1">
      <alignment horizontal="left" vertical="center"/>
    </xf>
    <xf numFmtId="0" fontId="13" fillId="2" borderId="3" xfId="0" applyFont="1" applyFill="1" applyBorder="1" applyAlignment="1">
      <alignment horizontal="left" vertical="center" wrapText="1"/>
    </xf>
    <xf numFmtId="0" fontId="14" fillId="2" borderId="7" xfId="0" applyFont="1" applyFill="1" applyBorder="1" applyAlignment="1">
      <alignment horizontal="left" vertical="center"/>
    </xf>
    <xf numFmtId="0" fontId="0" fillId="0" borderId="0" xfId="0" applyAlignment="1">
      <alignment vertical="center"/>
    </xf>
    <xf numFmtId="0" fontId="14" fillId="2" borderId="3" xfId="0" applyFont="1" applyFill="1" applyBorder="1" applyAlignment="1">
      <alignment horizontal="left" vertical="center"/>
    </xf>
    <xf numFmtId="0" fontId="16" fillId="0" borderId="0" xfId="0" applyFont="1" applyAlignment="1">
      <alignment horizontal="left" vertical="center" wrapText="1" indent="1"/>
    </xf>
    <xf numFmtId="0" fontId="2" fillId="2" borderId="1" xfId="0" applyFont="1" applyFill="1" applyBorder="1" applyAlignment="1">
      <alignment horizontal="center" vertical="center" wrapText="1"/>
    </xf>
    <xf numFmtId="0" fontId="21" fillId="4" borderId="1" xfId="0" applyFont="1" applyFill="1" applyBorder="1" applyAlignment="1">
      <alignment vertical="center" wrapText="1"/>
    </xf>
    <xf numFmtId="0" fontId="2" fillId="2" borderId="1" xfId="0" applyFont="1" applyFill="1" applyBorder="1" applyAlignment="1">
      <alignment horizontal="center" vertical="center"/>
    </xf>
    <xf numFmtId="0" fontId="2" fillId="2" borderId="10" xfId="0" applyFont="1" applyFill="1" applyBorder="1" applyAlignment="1">
      <alignment vertical="center" wrapText="1"/>
    </xf>
    <xf numFmtId="0" fontId="2" fillId="2" borderId="12"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168" fontId="7" fillId="0" borderId="1" xfId="4" applyNumberFormat="1" applyFont="1" applyFill="1" applyBorder="1" applyAlignment="1" applyProtection="1">
      <alignment horizontal="right" vertical="center" wrapText="1"/>
    </xf>
    <xf numFmtId="168" fontId="7" fillId="0" borderId="1" xfId="0" applyNumberFormat="1" applyFont="1" applyBorder="1" applyAlignment="1">
      <alignment horizontal="center" vertical="center" wrapText="1"/>
    </xf>
    <xf numFmtId="168" fontId="3"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2" fillId="2" borderId="3" xfId="0" applyFont="1" applyFill="1" applyBorder="1" applyAlignment="1">
      <alignment horizontal="left" vertical="center" wrapText="1" indent="1"/>
    </xf>
    <xf numFmtId="0" fontId="3" fillId="5" borderId="3" xfId="0" applyFont="1" applyFill="1" applyBorder="1" applyAlignment="1" applyProtection="1">
      <alignment horizontal="left" vertical="center"/>
      <protection locked="0"/>
    </xf>
    <xf numFmtId="0" fontId="3" fillId="5" borderId="7" xfId="0" applyFont="1" applyFill="1" applyBorder="1" applyAlignment="1" applyProtection="1">
      <alignment horizontal="left" vertical="center"/>
      <protection locked="0"/>
    </xf>
    <xf numFmtId="49" fontId="3" fillId="5" borderId="3" xfId="0" quotePrefix="1" applyNumberFormat="1" applyFont="1" applyFill="1" applyBorder="1" applyAlignment="1" applyProtection="1">
      <alignment horizontal="left" vertical="center" indent="1"/>
      <protection locked="0"/>
    </xf>
    <xf numFmtId="49" fontId="3" fillId="5" borderId="3" xfId="0" applyNumberFormat="1" applyFont="1" applyFill="1" applyBorder="1" applyAlignment="1" applyProtection="1">
      <alignment horizontal="left" vertical="center" indent="1"/>
      <protection locked="0"/>
    </xf>
    <xf numFmtId="166" fontId="3" fillId="5" borderId="3" xfId="0" applyNumberFormat="1" applyFont="1" applyFill="1" applyBorder="1" applyAlignment="1" applyProtection="1">
      <alignment horizontal="left" vertical="center" indent="1"/>
      <protection locked="0"/>
    </xf>
    <xf numFmtId="0" fontId="21" fillId="5" borderId="1" xfId="0" applyFont="1" applyFill="1" applyBorder="1" applyAlignment="1">
      <alignment vertical="center" wrapText="1"/>
    </xf>
    <xf numFmtId="0" fontId="3" fillId="5" borderId="1" xfId="0" applyFont="1" applyFill="1" applyBorder="1" applyAlignment="1" applyProtection="1">
      <alignment horizontal="left" vertical="center" indent="1"/>
      <protection locked="0"/>
    </xf>
    <xf numFmtId="0" fontId="3"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3" fillId="0" borderId="0" xfId="0" applyFont="1" applyAlignment="1">
      <alignment horizontal="left" indent="1"/>
    </xf>
    <xf numFmtId="0" fontId="14" fillId="0" borderId="0" xfId="1" applyFont="1" applyFill="1" applyAlignment="1" applyProtection="1">
      <alignment horizontal="left" vertical="center" wrapText="1" indent="1"/>
    </xf>
    <xf numFmtId="0" fontId="6" fillId="0" borderId="0" xfId="1" applyFill="1" applyAlignment="1" applyProtection="1">
      <alignment horizontal="left" vertical="center" wrapText="1" indent="1"/>
    </xf>
    <xf numFmtId="0" fontId="3" fillId="0" borderId="7" xfId="0" applyFont="1" applyBorder="1" applyAlignment="1">
      <alignment horizontal="left" indent="1"/>
    </xf>
    <xf numFmtId="0" fontId="16" fillId="3" borderId="0" xfId="0" applyFont="1" applyFill="1" applyAlignment="1">
      <alignment horizontal="left" vertical="center" wrapText="1" inden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4" borderId="10"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12" fillId="0" borderId="0" xfId="0" applyFont="1" applyAlignment="1">
      <alignment horizontal="left" vertical="center" wrapText="1" indent="1"/>
    </xf>
    <xf numFmtId="0" fontId="24" fillId="0" borderId="0" xfId="0" applyFont="1" applyAlignment="1">
      <alignment horizontal="left" vertical="center" wrapText="1"/>
    </xf>
    <xf numFmtId="0" fontId="16" fillId="3" borderId="0" xfId="0" applyFont="1" applyFill="1" applyAlignment="1">
      <alignment horizontal="left"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16" fillId="3" borderId="0" xfId="0" applyFont="1" applyFill="1" applyAlignment="1">
      <alignment horizontal="center" wrapText="1"/>
    </xf>
    <xf numFmtId="0" fontId="15" fillId="0" borderId="0" xfId="0" applyFont="1" applyAlignment="1">
      <alignment horizontal="left" vertical="center" indent="1"/>
    </xf>
    <xf numFmtId="0" fontId="3" fillId="5" borderId="3" xfId="0" applyFont="1" applyFill="1" applyBorder="1" applyAlignment="1" applyProtection="1">
      <alignment horizontal="left" vertical="center" indent="1"/>
      <protection locked="0"/>
    </xf>
    <xf numFmtId="49" fontId="3" fillId="0" borderId="0" xfId="0" applyNumberFormat="1" applyFont="1" applyAlignment="1">
      <alignment horizontal="left" vertical="center" indent="1"/>
    </xf>
    <xf numFmtId="0" fontId="3" fillId="5" borderId="3" xfId="0" applyFont="1" applyFill="1" applyBorder="1" applyAlignment="1">
      <alignment horizontal="left" vertical="center" indent="1"/>
    </xf>
    <xf numFmtId="0" fontId="8" fillId="5" borderId="3" xfId="1" applyFont="1" applyFill="1" applyBorder="1" applyAlignment="1" applyProtection="1">
      <alignment horizontal="left" vertical="center" wrapText="1" indent="1"/>
      <protection locked="0"/>
    </xf>
    <xf numFmtId="0" fontId="3" fillId="0" borderId="0" xfId="0" applyFont="1" applyAlignment="1">
      <alignment horizontal="left" vertical="center" wrapText="1" indent="1"/>
    </xf>
    <xf numFmtId="0" fontId="17" fillId="0" borderId="0" xfId="0" applyFont="1" applyAlignment="1">
      <alignment horizontal="left" vertical="center" indent="1"/>
    </xf>
    <xf numFmtId="0" fontId="18" fillId="0" borderId="0" xfId="0" applyFont="1" applyAlignment="1">
      <alignment horizontal="left" vertical="center" indent="1"/>
    </xf>
    <xf numFmtId="0" fontId="25" fillId="0" borderId="0" xfId="0" applyFont="1" applyAlignment="1">
      <alignment horizontal="left" vertical="center"/>
    </xf>
    <xf numFmtId="49" fontId="3" fillId="5" borderId="3" xfId="0" quotePrefix="1" applyNumberFormat="1" applyFont="1" applyFill="1" applyBorder="1" applyAlignment="1" applyProtection="1">
      <alignment horizontal="left" vertical="center" indent="1"/>
      <protection locked="0"/>
    </xf>
    <xf numFmtId="49" fontId="3" fillId="5" borderId="3" xfId="0" applyNumberFormat="1" applyFont="1" applyFill="1" applyBorder="1" applyAlignment="1" applyProtection="1">
      <alignment horizontal="left" vertical="center" indent="1"/>
      <protection locked="0"/>
    </xf>
    <xf numFmtId="0" fontId="3" fillId="5" borderId="7" xfId="0" applyFont="1" applyFill="1" applyBorder="1" applyAlignment="1" applyProtection="1">
      <alignment horizontal="left" vertical="center" indent="1"/>
      <protection locked="0"/>
    </xf>
    <xf numFmtId="0" fontId="3" fillId="0" borderId="0" xfId="0" applyFont="1" applyAlignment="1">
      <alignment horizontal="left" vertical="center" indent="1"/>
    </xf>
    <xf numFmtId="0" fontId="3" fillId="0" borderId="11" xfId="0" applyFont="1" applyBorder="1" applyAlignment="1">
      <alignment horizontal="left" vertical="center" indent="1"/>
    </xf>
    <xf numFmtId="166" fontId="3" fillId="5" borderId="0" xfId="0" applyNumberFormat="1" applyFont="1" applyFill="1" applyAlignment="1">
      <alignment horizontal="left" vertical="center" indent="1"/>
    </xf>
    <xf numFmtId="0" fontId="3" fillId="0" borderId="4" xfId="0" applyFont="1" applyBorder="1" applyAlignment="1">
      <alignment horizontal="left" vertical="center" wrapText="1" indent="1"/>
    </xf>
    <xf numFmtId="0" fontId="3" fillId="0" borderId="9" xfId="0" applyFont="1" applyBorder="1" applyAlignment="1">
      <alignment horizontal="left" vertical="center" wrapText="1" indent="1"/>
    </xf>
    <xf numFmtId="0" fontId="3" fillId="0" borderId="2" xfId="0" applyFont="1" applyBorder="1" applyAlignment="1">
      <alignment horizontal="left" vertical="center" wrapText="1" indent="1"/>
    </xf>
    <xf numFmtId="0" fontId="2" fillId="0" borderId="8" xfId="0" applyFont="1" applyBorder="1" applyAlignment="1">
      <alignment horizontal="left" vertical="center" wrapText="1" indent="1"/>
    </xf>
    <xf numFmtId="0" fontId="2" fillId="0" borderId="0" xfId="0" applyFont="1" applyAlignment="1">
      <alignment horizontal="left" vertical="center" wrapText="1" indent="1"/>
    </xf>
    <xf numFmtId="0" fontId="2" fillId="0" borderId="1" xfId="0" applyFont="1" applyBorder="1" applyAlignment="1">
      <alignment horizontal="left" vertical="center" wrapText="1" indent="1"/>
    </xf>
    <xf numFmtId="0" fontId="3" fillId="3" borderId="0" xfId="0" applyFont="1" applyFill="1" applyAlignment="1">
      <alignment horizontal="left" wrapText="1" indent="1"/>
    </xf>
    <xf numFmtId="0" fontId="3" fillId="0" borderId="0" xfId="1" applyFont="1" applyFill="1" applyAlignment="1" applyProtection="1">
      <alignment horizontal="left" vertical="center" wrapText="1" indent="1"/>
    </xf>
    <xf numFmtId="0" fontId="3" fillId="0" borderId="0" xfId="0" applyFont="1" applyAlignment="1">
      <alignment horizontal="left" wrapText="1" indent="1"/>
    </xf>
  </cellXfs>
  <cellStyles count="9">
    <cellStyle name="Currency 2" xfId="4" xr:uid="{89923BDC-6D90-44DB-AD2C-B0374C0C78A1}"/>
    <cellStyle name="Currency 2 2" xfId="5" xr:uid="{F929E353-A9C8-4B0A-B972-9836537E391B}"/>
    <cellStyle name="Currency 3" xfId="7" xr:uid="{7FA96E41-422B-4A14-9E89-42E35247DD2A}"/>
    <cellStyle name="Hyperlink" xfId="1" builtinId="8"/>
    <cellStyle name="Hyperlink 2" xfId="3" xr:uid="{343B4C39-C6B7-4657-8ACA-0A82672BD07B}"/>
    <cellStyle name="Hyperlink 3" xfId="8" xr:uid="{564AF249-929A-4F3B-A1E9-6137C9279224}"/>
    <cellStyle name="Normal" xfId="0" builtinId="0"/>
    <cellStyle name="Normal 2" xfId="2" xr:uid="{1618A3B9-4477-44B9-AB85-962384D55BA2}"/>
    <cellStyle name="Normal 3" xfId="6" xr:uid="{7C9FEB5F-9A62-4916-9B47-444294747511}"/>
  </cellStyles>
  <dxfs count="1">
    <dxf>
      <font>
        <condense val="0"/>
        <extend val="0"/>
        <color indexed="9"/>
      </font>
    </dxf>
  </dxfs>
  <tableStyles count="0" defaultTableStyle="TableStyleMedium2" defaultPivotStyle="PivotStyleLight16"/>
  <colors>
    <mruColors>
      <color rgb="FFFFFF66"/>
      <color rgb="FFFFFF99"/>
      <color rgb="FFE40521"/>
      <color rgb="FF799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93211</xdr:colOff>
      <xdr:row>0</xdr:row>
      <xdr:rowOff>727236</xdr:rowOff>
    </xdr:from>
    <xdr:to>
      <xdr:col>6</xdr:col>
      <xdr:colOff>267399</xdr:colOff>
      <xdr:row>2</xdr:row>
      <xdr:rowOff>210088</xdr:rowOff>
    </xdr:to>
    <xdr:pic>
      <xdr:nvPicPr>
        <xdr:cNvPr id="10" name="Picture 9">
          <a:extLst>
            <a:ext uri="{FF2B5EF4-FFF2-40B4-BE49-F238E27FC236}">
              <a16:creationId xmlns:a16="http://schemas.microsoft.com/office/drawing/2014/main" id="{05BF2D85-3469-5522-9001-770D0BCFC6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3211" y="727236"/>
          <a:ext cx="9728899" cy="477029"/>
        </a:xfrm>
        <a:prstGeom prst="rect">
          <a:avLst/>
        </a:prstGeom>
      </xdr:spPr>
    </xdr:pic>
    <xdr:clientData/>
  </xdr:twoCellAnchor>
  <xdr:twoCellAnchor editAs="oneCell">
    <xdr:from>
      <xdr:col>0</xdr:col>
      <xdr:colOff>94523</xdr:colOff>
      <xdr:row>67</xdr:row>
      <xdr:rowOff>59691</xdr:rowOff>
    </xdr:from>
    <xdr:to>
      <xdr:col>6</xdr:col>
      <xdr:colOff>190499</xdr:colOff>
      <xdr:row>67</xdr:row>
      <xdr:rowOff>744232</xdr:rowOff>
    </xdr:to>
    <xdr:pic>
      <xdr:nvPicPr>
        <xdr:cNvPr id="12" name="Picture 11">
          <a:extLst>
            <a:ext uri="{FF2B5EF4-FFF2-40B4-BE49-F238E27FC236}">
              <a16:creationId xmlns:a16="http://schemas.microsoft.com/office/drawing/2014/main" id="{9A2455D8-DAEC-FA1C-ACB6-CA7828384B27}"/>
            </a:ext>
          </a:extLst>
        </xdr:cNvPr>
        <xdr:cNvPicPr>
          <a:picLocks noChangeAspect="1"/>
        </xdr:cNvPicPr>
      </xdr:nvPicPr>
      <xdr:blipFill>
        <a:blip xmlns:r="http://schemas.openxmlformats.org/officeDocument/2006/relationships" r:embed="rId2"/>
        <a:stretch>
          <a:fillRect/>
        </a:stretch>
      </xdr:blipFill>
      <xdr:spPr>
        <a:xfrm>
          <a:off x="94523" y="36273741"/>
          <a:ext cx="8735151" cy="686446"/>
        </a:xfrm>
        <a:prstGeom prst="rect">
          <a:avLst/>
        </a:prstGeom>
      </xdr:spPr>
    </xdr:pic>
    <xdr:clientData/>
  </xdr:twoCellAnchor>
  <xdr:twoCellAnchor editAs="oneCell">
    <xdr:from>
      <xdr:col>5</xdr:col>
      <xdr:colOff>929641</xdr:colOff>
      <xdr:row>0</xdr:row>
      <xdr:rowOff>100965</xdr:rowOff>
    </xdr:from>
    <xdr:to>
      <xdr:col>6</xdr:col>
      <xdr:colOff>923303</xdr:colOff>
      <xdr:row>0</xdr:row>
      <xdr:rowOff>798195</xdr:rowOff>
    </xdr:to>
    <xdr:pic>
      <xdr:nvPicPr>
        <xdr:cNvPr id="3" name="Picture 2">
          <a:extLst>
            <a:ext uri="{FF2B5EF4-FFF2-40B4-BE49-F238E27FC236}">
              <a16:creationId xmlns:a16="http://schemas.microsoft.com/office/drawing/2014/main" id="{AC54A3CA-C84C-4E85-8FAA-BA3F4D7DC47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58991" y="100965"/>
          <a:ext cx="1689747" cy="6972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ticc.co.za/terms-conditions/" TargetMode="External"/><Relationship Id="rId1" Type="http://schemas.openxmlformats.org/officeDocument/2006/relationships/hyperlink" Target="https://deets.co.za/company.php?company=cape-town-international-convention-centre-company-soc-limited-rf&amp;utm_source=Website&amp;utm_medium=Website&amp;utm_campaign=Privacy+Policy+-+POPIA"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4"/>
  <sheetViews>
    <sheetView showGridLines="0" tabSelected="1" view="pageBreakPreview" topLeftCell="A26" zoomScale="118" zoomScaleNormal="100" zoomScaleSheetLayoutView="118" workbookViewId="0">
      <selection activeCell="A31" sqref="A31:B31"/>
    </sheetView>
  </sheetViews>
  <sheetFormatPr defaultColWidth="8.7265625" defaultRowHeight="12.5" x14ac:dyDescent="0.25"/>
  <cols>
    <col min="1" max="1" width="34.7265625" style="1" customWidth="1"/>
    <col min="2" max="2" width="22.81640625" style="1" customWidth="1"/>
    <col min="3" max="3" width="20" style="1" customWidth="1"/>
    <col min="4" max="4" width="9" style="1" customWidth="1"/>
    <col min="5" max="5" width="14.453125" style="1" customWidth="1"/>
    <col min="6" max="6" width="24.7265625" style="1" customWidth="1"/>
    <col min="7" max="7" width="14.7265625" style="1" customWidth="1"/>
    <col min="8" max="8" width="10" style="1" hidden="1" customWidth="1"/>
    <col min="9" max="9" width="0.26953125" style="1" customWidth="1"/>
    <col min="10" max="10" width="11" style="1" hidden="1" customWidth="1"/>
    <col min="11" max="21" width="9.26953125" style="1" hidden="1" customWidth="1"/>
    <col min="22" max="16384" width="8.7265625" style="1"/>
  </cols>
  <sheetData>
    <row r="1" spans="1:7" ht="64.900000000000006" customHeight="1" x14ac:dyDescent="0.25">
      <c r="A1" s="73" t="s">
        <v>64</v>
      </c>
      <c r="B1" s="74"/>
      <c r="C1" s="74"/>
      <c r="D1" s="74"/>
      <c r="E1" s="74"/>
      <c r="F1" s="74"/>
      <c r="G1" s="74"/>
    </row>
    <row r="3" spans="1:7" ht="22.15" customHeight="1" x14ac:dyDescent="0.25"/>
    <row r="4" spans="1:7" ht="19.899999999999999" customHeight="1" x14ac:dyDescent="0.25">
      <c r="A4" s="24" t="s">
        <v>20</v>
      </c>
      <c r="B4" s="42"/>
      <c r="C4" s="9"/>
      <c r="D4" s="9"/>
      <c r="E4" s="25" t="s">
        <v>18</v>
      </c>
      <c r="F4" s="42"/>
      <c r="G4" s="2"/>
    </row>
    <row r="5" spans="1:7" s="4" customFormat="1" ht="19.899999999999999" customHeight="1" x14ac:dyDescent="0.3">
      <c r="A5" s="26" t="s">
        <v>21</v>
      </c>
      <c r="B5" s="43"/>
      <c r="C5" s="27"/>
      <c r="D5" s="27"/>
      <c r="E5" s="28" t="s">
        <v>19</v>
      </c>
      <c r="F5" s="43"/>
      <c r="G5" s="3"/>
    </row>
    <row r="6" spans="1:7" ht="19.899999999999999" customHeight="1" x14ac:dyDescent="0.25">
      <c r="A6" s="9"/>
      <c r="B6" s="9"/>
      <c r="C6" s="9"/>
      <c r="D6" s="9"/>
      <c r="E6" s="9"/>
      <c r="F6" s="9"/>
      <c r="G6" s="9"/>
    </row>
    <row r="7" spans="1:7" s="7" customFormat="1" ht="19.899999999999999" customHeight="1" x14ac:dyDescent="0.3">
      <c r="A7" s="16" t="s">
        <v>56</v>
      </c>
      <c r="B7" s="68"/>
      <c r="C7" s="68"/>
      <c r="D7" s="6"/>
      <c r="E7" s="16" t="s">
        <v>7</v>
      </c>
      <c r="F7" s="68"/>
      <c r="G7" s="68"/>
    </row>
    <row r="8" spans="1:7" s="7" customFormat="1" ht="42" customHeight="1" x14ac:dyDescent="0.3">
      <c r="A8" s="17" t="s">
        <v>22</v>
      </c>
      <c r="B8" s="68"/>
      <c r="C8" s="68"/>
      <c r="D8" s="6"/>
      <c r="E8" s="41" t="s">
        <v>55</v>
      </c>
      <c r="F8" s="68"/>
      <c r="G8" s="68"/>
    </row>
    <row r="9" spans="1:7" s="7" customFormat="1" ht="19.899999999999999" customHeight="1" x14ac:dyDescent="0.3">
      <c r="A9" s="14"/>
      <c r="B9" s="68"/>
      <c r="C9" s="68"/>
      <c r="D9" s="6"/>
      <c r="E9" s="16" t="s">
        <v>57</v>
      </c>
      <c r="F9" s="68"/>
      <c r="G9" s="68"/>
    </row>
    <row r="10" spans="1:7" s="7" customFormat="1" ht="19.899999999999999" customHeight="1" x14ac:dyDescent="0.3">
      <c r="A10" s="15"/>
      <c r="B10" s="68"/>
      <c r="C10" s="68"/>
      <c r="D10" s="6"/>
      <c r="E10" s="20"/>
      <c r="F10" s="20"/>
      <c r="G10" s="20"/>
    </row>
    <row r="11" spans="1:7" s="7" customFormat="1" ht="19.899999999999999" customHeight="1" x14ac:dyDescent="0.3">
      <c r="A11" s="15" t="s">
        <v>23</v>
      </c>
      <c r="B11" s="78"/>
      <c r="C11" s="78"/>
      <c r="D11" s="6"/>
      <c r="E11" s="16" t="s">
        <v>5</v>
      </c>
      <c r="F11" s="76"/>
      <c r="G11" s="77"/>
    </row>
    <row r="12" spans="1:7" s="7" customFormat="1" ht="19.899999999999999" customHeight="1" x14ac:dyDescent="0.3">
      <c r="A12" s="16" t="s">
        <v>24</v>
      </c>
      <c r="B12" s="68"/>
      <c r="C12" s="68"/>
      <c r="D12" s="6"/>
      <c r="E12" s="16" t="s">
        <v>6</v>
      </c>
      <c r="F12" s="44"/>
      <c r="G12" s="45"/>
    </row>
    <row r="13" spans="1:7" s="7" customFormat="1" ht="19.899999999999999" customHeight="1" x14ac:dyDescent="0.3">
      <c r="A13" s="20"/>
      <c r="B13" s="20"/>
      <c r="C13" s="6"/>
      <c r="D13" s="6"/>
      <c r="E13" s="6"/>
      <c r="F13" s="69"/>
      <c r="G13" s="69"/>
    </row>
    <row r="14" spans="1:7" s="7" customFormat="1" ht="19.899999999999999" customHeight="1" x14ac:dyDescent="0.3">
      <c r="A14" s="16" t="s">
        <v>25</v>
      </c>
      <c r="B14" s="70"/>
      <c r="C14" s="70"/>
      <c r="D14" s="6"/>
      <c r="E14" s="16" t="s">
        <v>3</v>
      </c>
      <c r="F14" s="71"/>
      <c r="G14" s="71"/>
    </row>
    <row r="15" spans="1:7" s="7" customFormat="1" ht="19.899999999999999" customHeight="1" x14ac:dyDescent="0.3">
      <c r="A15" s="14" t="s">
        <v>13</v>
      </c>
      <c r="B15" s="70"/>
      <c r="C15" s="70"/>
      <c r="D15" s="6"/>
      <c r="E15" s="20"/>
      <c r="F15" s="20"/>
      <c r="G15" s="20"/>
    </row>
    <row r="16" spans="1:7" s="7" customFormat="1" ht="19.899999999999999" customHeight="1" x14ac:dyDescent="0.3">
      <c r="A16" s="16" t="s">
        <v>26</v>
      </c>
      <c r="B16" s="81"/>
      <c r="C16" s="81"/>
      <c r="D16" s="6"/>
      <c r="E16" s="16" t="s">
        <v>4</v>
      </c>
      <c r="F16" s="46"/>
      <c r="G16" s="46"/>
    </row>
    <row r="17" spans="1:11" s="7" customFormat="1" ht="13.9" customHeight="1" x14ac:dyDescent="0.3">
      <c r="B17" s="18"/>
      <c r="C17" s="18"/>
    </row>
    <row r="18" spans="1:11" ht="28.9" customHeight="1" x14ac:dyDescent="0.3">
      <c r="A18" s="63" t="s">
        <v>40</v>
      </c>
      <c r="B18" s="63"/>
      <c r="C18" s="63"/>
      <c r="D18" s="66" t="s">
        <v>36</v>
      </c>
      <c r="E18" s="66"/>
      <c r="F18" s="66"/>
      <c r="G18" s="66"/>
      <c r="K18" s="7"/>
    </row>
    <row r="19" spans="1:11" ht="28.9" customHeight="1" x14ac:dyDescent="0.3">
      <c r="A19" s="29"/>
      <c r="B19" s="29"/>
      <c r="C19" s="29"/>
      <c r="D19" s="29"/>
      <c r="E19" s="29"/>
      <c r="F19" s="29"/>
      <c r="G19" s="29"/>
      <c r="K19" s="7"/>
    </row>
    <row r="20" spans="1:11" ht="28.9" customHeight="1" x14ac:dyDescent="0.3">
      <c r="A20" s="55" t="s">
        <v>39</v>
      </c>
      <c r="B20" s="55"/>
      <c r="C20" s="55"/>
      <c r="D20" s="55"/>
      <c r="E20" s="55"/>
      <c r="F20" s="55"/>
      <c r="G20" s="55"/>
      <c r="K20" s="7"/>
    </row>
    <row r="21" spans="1:11" s="7" customFormat="1" ht="28.5" customHeight="1" x14ac:dyDescent="0.3">
      <c r="A21" s="33" t="s">
        <v>29</v>
      </c>
      <c r="B21" s="34"/>
      <c r="C21" s="8" t="s">
        <v>30</v>
      </c>
      <c r="D21" s="8" t="s">
        <v>31</v>
      </c>
      <c r="E21" s="8" t="s">
        <v>1</v>
      </c>
      <c r="F21" s="8" t="s">
        <v>35</v>
      </c>
      <c r="G21" s="5" t="s">
        <v>8</v>
      </c>
    </row>
    <row r="22" spans="1:11" s="7" customFormat="1" ht="67.150000000000006" customHeight="1" x14ac:dyDescent="0.3">
      <c r="A22" s="56" t="s">
        <v>59</v>
      </c>
      <c r="B22" s="57"/>
      <c r="C22" s="31"/>
      <c r="D22" s="47"/>
      <c r="E22" s="37">
        <v>2621.74</v>
      </c>
      <c r="F22" s="48"/>
      <c r="G22" s="22">
        <f t="shared" ref="G22:G26" si="0">(C22*D22)+(D22*E22*F22)</f>
        <v>0</v>
      </c>
    </row>
    <row r="23" spans="1:11" s="7" customFormat="1" ht="67.150000000000006" customHeight="1" x14ac:dyDescent="0.3">
      <c r="A23" s="56" t="s">
        <v>60</v>
      </c>
      <c r="B23" s="57"/>
      <c r="C23" s="31"/>
      <c r="D23" s="47"/>
      <c r="E23" s="37">
        <v>4947.83</v>
      </c>
      <c r="F23" s="48"/>
      <c r="G23" s="22">
        <f t="shared" si="0"/>
        <v>0</v>
      </c>
    </row>
    <row r="24" spans="1:11" ht="67.150000000000006" customHeight="1" x14ac:dyDescent="0.25">
      <c r="A24" s="56" t="s">
        <v>61</v>
      </c>
      <c r="B24" s="57"/>
      <c r="C24" s="31"/>
      <c r="D24" s="47"/>
      <c r="E24" s="37">
        <v>7273.91</v>
      </c>
      <c r="F24" s="48"/>
      <c r="G24" s="22">
        <f t="shared" si="0"/>
        <v>0</v>
      </c>
    </row>
    <row r="25" spans="1:11" ht="67.150000000000006" customHeight="1" x14ac:dyDescent="0.25">
      <c r="A25" s="56" t="s">
        <v>62</v>
      </c>
      <c r="B25" s="57"/>
      <c r="C25" s="31"/>
      <c r="D25" s="47"/>
      <c r="E25" s="37">
        <v>10182.61</v>
      </c>
      <c r="F25" s="48"/>
      <c r="G25" s="22">
        <f t="shared" si="0"/>
        <v>0</v>
      </c>
    </row>
    <row r="26" spans="1:11" ht="67.150000000000006" customHeight="1" x14ac:dyDescent="0.25">
      <c r="A26" s="56" t="s">
        <v>63</v>
      </c>
      <c r="B26" s="57"/>
      <c r="C26" s="31"/>
      <c r="D26" s="47"/>
      <c r="E26" s="37">
        <v>13130.43</v>
      </c>
      <c r="F26" s="48"/>
      <c r="G26" s="22">
        <f t="shared" si="0"/>
        <v>0</v>
      </c>
    </row>
    <row r="27" spans="1:11" ht="15" customHeight="1" x14ac:dyDescent="0.3">
      <c r="A27" s="82"/>
      <c r="B27" s="83"/>
      <c r="C27" s="83"/>
      <c r="D27" s="83"/>
      <c r="E27" s="83"/>
      <c r="F27" s="83"/>
      <c r="G27" s="84"/>
      <c r="K27" s="7"/>
    </row>
    <row r="28" spans="1:11" ht="19.899999999999999" customHeight="1" x14ac:dyDescent="0.3">
      <c r="A28" s="55" t="s">
        <v>37</v>
      </c>
      <c r="B28" s="55"/>
      <c r="C28" s="55"/>
      <c r="D28" s="55"/>
      <c r="E28" s="55"/>
      <c r="F28" s="55"/>
      <c r="G28" s="55"/>
      <c r="K28" s="7"/>
    </row>
    <row r="29" spans="1:11" ht="30.65" customHeight="1" x14ac:dyDescent="0.3">
      <c r="A29" s="63" t="s">
        <v>38</v>
      </c>
      <c r="B29" s="63"/>
      <c r="C29" s="63"/>
      <c r="D29" s="63"/>
      <c r="E29" s="63"/>
      <c r="F29" s="63"/>
      <c r="G29" s="63"/>
      <c r="K29" s="7"/>
    </row>
    <row r="30" spans="1:11" ht="19.899999999999999" customHeight="1" x14ac:dyDescent="0.25">
      <c r="A30" s="35" t="s">
        <v>0</v>
      </c>
      <c r="B30" s="36"/>
      <c r="C30" s="30" t="s">
        <v>32</v>
      </c>
      <c r="D30" s="30" t="s">
        <v>31</v>
      </c>
      <c r="E30" s="30" t="s">
        <v>1</v>
      </c>
      <c r="F30" s="30" t="s">
        <v>2</v>
      </c>
      <c r="G30" s="32" t="s">
        <v>8</v>
      </c>
    </row>
    <row r="31" spans="1:11" ht="79.5" customHeight="1" x14ac:dyDescent="0.25">
      <c r="A31" s="64" t="s">
        <v>70</v>
      </c>
      <c r="B31" s="65"/>
      <c r="C31" s="38">
        <v>521.16999999999996</v>
      </c>
      <c r="D31" s="49"/>
      <c r="E31" s="39">
        <v>213.1</v>
      </c>
      <c r="F31" s="48"/>
      <c r="G31" s="22">
        <f>(C31*D31)+(D31*E31)</f>
        <v>0</v>
      </c>
    </row>
    <row r="32" spans="1:11" ht="26.5" customHeight="1" x14ac:dyDescent="0.25">
      <c r="A32" s="63" t="s">
        <v>33</v>
      </c>
      <c r="B32" s="63"/>
      <c r="C32" s="63"/>
      <c r="D32" s="63"/>
      <c r="E32" s="63"/>
      <c r="F32" s="63"/>
      <c r="G32" s="63"/>
    </row>
    <row r="33" spans="1:21" ht="19.899999999999999" customHeight="1" x14ac:dyDescent="0.25">
      <c r="A33" s="35" t="s">
        <v>0</v>
      </c>
      <c r="B33" s="36"/>
      <c r="C33" s="30" t="s">
        <v>32</v>
      </c>
      <c r="D33" s="30" t="s">
        <v>31</v>
      </c>
      <c r="E33" s="30" t="s">
        <v>1</v>
      </c>
      <c r="F33" s="8" t="s">
        <v>35</v>
      </c>
      <c r="G33" s="32" t="s">
        <v>8</v>
      </c>
    </row>
    <row r="34" spans="1:21" ht="66" customHeight="1" x14ac:dyDescent="0.25">
      <c r="A34" s="56" t="s">
        <v>66</v>
      </c>
      <c r="B34" s="57"/>
      <c r="C34" s="38">
        <v>498.36</v>
      </c>
      <c r="D34" s="50"/>
      <c r="E34" s="22">
        <v>419.2</v>
      </c>
      <c r="F34" s="48"/>
      <c r="G34" s="22">
        <f t="shared" ref="G34:G36" si="1">(C34*D34)+(D34*E34*F34)</f>
        <v>0</v>
      </c>
    </row>
    <row r="35" spans="1:21" ht="66" customHeight="1" x14ac:dyDescent="0.25">
      <c r="A35" s="56" t="s">
        <v>67</v>
      </c>
      <c r="B35" s="57"/>
      <c r="C35" s="38">
        <v>1224.6199999999999</v>
      </c>
      <c r="D35" s="50"/>
      <c r="E35" s="22">
        <v>1508.32</v>
      </c>
      <c r="F35" s="48"/>
      <c r="G35" s="22">
        <f t="shared" si="1"/>
        <v>0</v>
      </c>
    </row>
    <row r="36" spans="1:21" ht="66" customHeight="1" x14ac:dyDescent="0.25">
      <c r="A36" s="56" t="s">
        <v>68</v>
      </c>
      <c r="B36" s="57"/>
      <c r="C36" s="38">
        <v>2459.84</v>
      </c>
      <c r="D36" s="50"/>
      <c r="E36" s="22">
        <v>3048.64</v>
      </c>
      <c r="F36" s="48"/>
      <c r="G36" s="22">
        <f t="shared" si="1"/>
        <v>0</v>
      </c>
    </row>
    <row r="37" spans="1:21" ht="73.5" customHeight="1" x14ac:dyDescent="0.25">
      <c r="A37" s="56" t="s">
        <v>69</v>
      </c>
      <c r="B37" s="57"/>
      <c r="C37" s="58" t="s">
        <v>34</v>
      </c>
      <c r="D37" s="59"/>
      <c r="E37" s="59"/>
      <c r="F37" s="60"/>
      <c r="G37" s="22"/>
    </row>
    <row r="38" spans="1:21" s="87" customFormat="1" ht="12" customHeight="1" x14ac:dyDescent="0.25">
      <c r="A38" s="85"/>
      <c r="B38" s="86"/>
      <c r="C38" s="86"/>
      <c r="D38" s="86"/>
      <c r="E38" s="86"/>
      <c r="F38" s="86"/>
      <c r="G38" s="86"/>
      <c r="H38" s="86"/>
      <c r="I38" s="86"/>
      <c r="J38" s="86"/>
      <c r="K38" s="86"/>
      <c r="L38" s="86"/>
      <c r="M38" s="86"/>
      <c r="N38" s="86"/>
      <c r="O38" s="86"/>
      <c r="P38" s="86"/>
      <c r="Q38" s="86"/>
      <c r="R38" s="86"/>
      <c r="S38" s="86"/>
      <c r="T38" s="86"/>
      <c r="U38" s="86"/>
    </row>
    <row r="39" spans="1:21" s="80" customFormat="1" ht="12" customHeight="1" x14ac:dyDescent="0.25">
      <c r="A39" s="79"/>
      <c r="B39" s="79"/>
      <c r="C39" s="79"/>
      <c r="D39" s="79"/>
      <c r="E39" s="79"/>
      <c r="F39" s="79"/>
      <c r="G39" s="79"/>
      <c r="H39" s="79"/>
      <c r="I39" s="79"/>
      <c r="J39" s="79"/>
      <c r="K39" s="79"/>
      <c r="L39" s="79"/>
      <c r="M39" s="79"/>
      <c r="N39" s="79"/>
      <c r="O39" s="79"/>
      <c r="P39" s="79"/>
      <c r="Q39" s="79"/>
      <c r="R39" s="79"/>
      <c r="S39" s="79"/>
      <c r="T39" s="79"/>
      <c r="U39" s="79"/>
    </row>
    <row r="40" spans="1:21" ht="19.899999999999999" customHeight="1" x14ac:dyDescent="0.25">
      <c r="A40" s="67"/>
      <c r="B40" s="67"/>
      <c r="C40" s="67"/>
      <c r="D40" s="67"/>
      <c r="E40" s="67"/>
      <c r="F40" s="6" t="s">
        <v>9</v>
      </c>
      <c r="G40" s="22">
        <f>SUM(G22:G39)</f>
        <v>0</v>
      </c>
    </row>
    <row r="41" spans="1:21" ht="19.899999999999999" customHeight="1" x14ac:dyDescent="0.25">
      <c r="A41" s="75" t="s">
        <v>42</v>
      </c>
      <c r="B41" s="75"/>
      <c r="C41" s="75"/>
      <c r="D41" s="75"/>
      <c r="E41" s="75"/>
      <c r="F41" s="6" t="s">
        <v>10</v>
      </c>
      <c r="G41" s="23">
        <v>0</v>
      </c>
    </row>
    <row r="42" spans="1:21" ht="19.899999999999999" customHeight="1" x14ac:dyDescent="0.25">
      <c r="A42" s="75" t="s">
        <v>43</v>
      </c>
      <c r="B42" s="75"/>
      <c r="C42" s="75"/>
      <c r="D42" s="75"/>
      <c r="E42" s="75"/>
      <c r="F42" s="6" t="s">
        <v>41</v>
      </c>
      <c r="G42" s="23">
        <v>0</v>
      </c>
    </row>
    <row r="43" spans="1:21" ht="19.899999999999999" customHeight="1" x14ac:dyDescent="0.25">
      <c r="A43" s="20"/>
      <c r="B43" s="20"/>
      <c r="C43" s="20"/>
      <c r="D43" s="20"/>
      <c r="E43" s="20"/>
      <c r="F43" s="10" t="s">
        <v>44</v>
      </c>
      <c r="G43" s="22">
        <f>SUM(G40:G42)</f>
        <v>0</v>
      </c>
    </row>
    <row r="44" spans="1:21" ht="19.899999999999999" customHeight="1" x14ac:dyDescent="0.25">
      <c r="A44" s="20"/>
      <c r="B44" s="20"/>
      <c r="C44" s="20"/>
      <c r="D44" s="20"/>
      <c r="E44" s="20"/>
      <c r="F44" s="6" t="s">
        <v>11</v>
      </c>
      <c r="G44" s="22">
        <f>G43*15%</f>
        <v>0</v>
      </c>
    </row>
    <row r="45" spans="1:21" ht="19.899999999999999" customHeight="1" x14ac:dyDescent="0.25">
      <c r="A45" s="20"/>
      <c r="B45" s="20"/>
      <c r="C45" s="20"/>
      <c r="D45" s="20"/>
      <c r="E45" s="20"/>
      <c r="F45" s="6" t="s">
        <v>12</v>
      </c>
      <c r="G45" s="40">
        <f>G43+G44</f>
        <v>0</v>
      </c>
    </row>
    <row r="46" spans="1:21" ht="19.899999999999999" customHeight="1" x14ac:dyDescent="0.3">
      <c r="A46" s="51" t="s">
        <v>17</v>
      </c>
      <c r="B46" s="51"/>
      <c r="C46" s="7"/>
      <c r="D46" s="7"/>
      <c r="E46" s="7"/>
      <c r="F46" s="7"/>
      <c r="G46" s="19">
        <v>1</v>
      </c>
    </row>
    <row r="47" spans="1:21" ht="19.899999999999999" customHeight="1" x14ac:dyDescent="0.3">
      <c r="A47" s="7"/>
      <c r="B47" s="7"/>
      <c r="C47" s="7"/>
      <c r="D47" s="7"/>
      <c r="E47" s="7"/>
      <c r="F47" s="7"/>
      <c r="G47" s="7"/>
    </row>
    <row r="48" spans="1:21" ht="19.149999999999999" customHeight="1" x14ac:dyDescent="0.3">
      <c r="A48" s="54" t="s">
        <v>13</v>
      </c>
      <c r="B48" s="54"/>
      <c r="C48" s="7"/>
      <c r="D48" s="7"/>
      <c r="E48" s="7"/>
      <c r="F48" s="7"/>
      <c r="G48" s="7"/>
    </row>
    <row r="49" spans="1:9" ht="24" customHeight="1" x14ac:dyDescent="0.3">
      <c r="A49" s="7"/>
      <c r="B49" s="7"/>
      <c r="C49" s="7"/>
      <c r="D49" s="7"/>
      <c r="E49" s="7"/>
      <c r="F49" s="7"/>
      <c r="G49" s="7"/>
    </row>
    <row r="50" spans="1:9" ht="14.25" customHeight="1" x14ac:dyDescent="0.3">
      <c r="A50" s="54" t="s">
        <v>14</v>
      </c>
      <c r="B50" s="54"/>
      <c r="C50" s="7"/>
      <c r="D50" s="7"/>
      <c r="E50" s="7"/>
      <c r="F50" s="7"/>
      <c r="G50" s="7"/>
    </row>
    <row r="51" spans="1:9" ht="19.899999999999999" customHeight="1" x14ac:dyDescent="0.25"/>
    <row r="52" spans="1:9" ht="19.899999999999999" customHeight="1" x14ac:dyDescent="0.25">
      <c r="A52" s="55" t="s">
        <v>27</v>
      </c>
      <c r="B52" s="55"/>
      <c r="C52" s="55"/>
      <c r="D52" s="55"/>
      <c r="E52" s="55"/>
      <c r="F52" s="55"/>
      <c r="G52" s="55"/>
    </row>
    <row r="53" spans="1:9" ht="19.899999999999999" customHeight="1" x14ac:dyDescent="0.25">
      <c r="A53" s="72" t="s">
        <v>15</v>
      </c>
      <c r="B53" s="72"/>
      <c r="C53" s="72"/>
      <c r="D53" s="72"/>
      <c r="E53" s="72"/>
      <c r="F53" s="72"/>
      <c r="G53" s="72"/>
      <c r="H53" s="11"/>
      <c r="I53" s="11"/>
    </row>
    <row r="54" spans="1:9" ht="31.9" customHeight="1" x14ac:dyDescent="0.25">
      <c r="A54" s="72" t="s">
        <v>45</v>
      </c>
      <c r="B54" s="72"/>
      <c r="C54" s="72"/>
      <c r="D54" s="72"/>
      <c r="E54" s="72"/>
      <c r="F54" s="72"/>
      <c r="G54" s="72"/>
    </row>
    <row r="55" spans="1:9" ht="24.65" customHeight="1" x14ac:dyDescent="0.25">
      <c r="A55" s="72" t="s">
        <v>16</v>
      </c>
      <c r="B55" s="72"/>
      <c r="C55" s="72"/>
      <c r="D55" s="72"/>
      <c r="E55" s="72"/>
      <c r="F55" s="72"/>
      <c r="G55" s="72"/>
    </row>
    <row r="56" spans="1:9" ht="19.899999999999999" customHeight="1" x14ac:dyDescent="0.25">
      <c r="A56" s="72" t="s">
        <v>47</v>
      </c>
      <c r="B56" s="72"/>
      <c r="C56" s="72"/>
      <c r="D56" s="72"/>
      <c r="E56" s="72"/>
      <c r="F56" s="72"/>
      <c r="G56" s="72"/>
    </row>
    <row r="57" spans="1:9" x14ac:dyDescent="0.25">
      <c r="A57" s="79" t="s">
        <v>65</v>
      </c>
      <c r="B57" s="79"/>
      <c r="C57" s="79"/>
      <c r="D57" s="79"/>
      <c r="E57" s="79"/>
      <c r="F57" s="79"/>
      <c r="G57" s="79"/>
    </row>
    <row r="58" spans="1:9" ht="30.75" customHeight="1" x14ac:dyDescent="0.25">
      <c r="A58" s="61" t="s">
        <v>48</v>
      </c>
      <c r="B58" s="61"/>
      <c r="C58" s="61"/>
      <c r="D58" s="61"/>
      <c r="E58" s="61"/>
      <c r="F58" s="61"/>
      <c r="G58" s="61"/>
    </row>
    <row r="59" spans="1:9" ht="19.899999999999999" customHeight="1" x14ac:dyDescent="0.25">
      <c r="A59" s="62" t="s">
        <v>49</v>
      </c>
      <c r="B59" s="62"/>
      <c r="C59" s="62"/>
      <c r="D59" s="62"/>
      <c r="E59" s="62"/>
      <c r="F59" s="62"/>
      <c r="G59" s="62"/>
    </row>
    <row r="60" spans="1:9" ht="73.5" customHeight="1" x14ac:dyDescent="0.25">
      <c r="A60" s="72" t="s">
        <v>58</v>
      </c>
      <c r="B60" s="72"/>
      <c r="C60" s="72"/>
      <c r="D60" s="72"/>
      <c r="E60" s="72"/>
      <c r="F60" s="72"/>
      <c r="G60" s="72"/>
    </row>
    <row r="61" spans="1:9" ht="27" customHeight="1" x14ac:dyDescent="0.25">
      <c r="A61" s="72" t="s">
        <v>54</v>
      </c>
      <c r="B61" s="72"/>
      <c r="C61" s="72"/>
      <c r="D61" s="72"/>
      <c r="E61" s="72"/>
      <c r="F61" s="72"/>
      <c r="G61" s="72"/>
    </row>
    <row r="62" spans="1:9" ht="28.9" customHeight="1" x14ac:dyDescent="0.25">
      <c r="A62" s="72" t="s">
        <v>50</v>
      </c>
      <c r="B62" s="72"/>
      <c r="C62" s="72"/>
      <c r="D62" s="72"/>
      <c r="E62" s="72"/>
      <c r="F62" s="72"/>
      <c r="G62" s="72"/>
    </row>
    <row r="63" spans="1:9" ht="25.15" customHeight="1" x14ac:dyDescent="0.25">
      <c r="A63" s="72" t="s">
        <v>51</v>
      </c>
      <c r="B63" s="72"/>
      <c r="C63" s="72"/>
      <c r="D63" s="72"/>
      <c r="E63" s="72"/>
      <c r="F63" s="72"/>
      <c r="G63" s="72"/>
    </row>
    <row r="64" spans="1:9" ht="27" customHeight="1" x14ac:dyDescent="0.25">
      <c r="A64" s="72" t="s">
        <v>52</v>
      </c>
      <c r="B64" s="72"/>
      <c r="C64" s="72"/>
      <c r="D64" s="72"/>
      <c r="E64" s="72"/>
      <c r="F64" s="72"/>
      <c r="G64" s="72"/>
    </row>
    <row r="65" spans="1:7" ht="25.15" customHeight="1" x14ac:dyDescent="0.25">
      <c r="A65" s="72" t="s">
        <v>46</v>
      </c>
      <c r="B65" s="72"/>
      <c r="C65" s="72"/>
      <c r="D65" s="72"/>
      <c r="E65" s="72"/>
      <c r="F65" s="72"/>
      <c r="G65" s="72"/>
    </row>
    <row r="66" spans="1:7" ht="38.65" customHeight="1" x14ac:dyDescent="0.25">
      <c r="A66" s="89" t="s">
        <v>28</v>
      </c>
      <c r="B66" s="89"/>
      <c r="C66" s="89"/>
      <c r="D66" s="89"/>
      <c r="E66" s="89"/>
      <c r="F66" s="89"/>
      <c r="G66" s="89"/>
    </row>
    <row r="67" spans="1:7" ht="22.9" customHeight="1" x14ac:dyDescent="0.25">
      <c r="A67" s="52" t="s">
        <v>53</v>
      </c>
      <c r="B67" s="53"/>
      <c r="C67" s="53"/>
      <c r="D67" s="53"/>
      <c r="E67" s="53"/>
      <c r="F67" s="53"/>
      <c r="G67" s="53"/>
    </row>
    <row r="68" spans="1:7" ht="64.150000000000006" customHeight="1" x14ac:dyDescent="0.3">
      <c r="A68" s="90"/>
      <c r="B68" s="90"/>
      <c r="C68" s="90"/>
      <c r="D68" s="90"/>
      <c r="E68" s="90"/>
      <c r="F68" s="90"/>
      <c r="G68" s="90"/>
    </row>
    <row r="69" spans="1:7" ht="28.9" customHeight="1" x14ac:dyDescent="0.3">
      <c r="A69" s="88"/>
      <c r="B69" s="88"/>
      <c r="C69" s="88"/>
      <c r="D69" s="88"/>
      <c r="E69" s="88"/>
      <c r="F69" s="88"/>
      <c r="G69" s="88"/>
    </row>
    <row r="70" spans="1:7" ht="16.149999999999999" customHeight="1" x14ac:dyDescent="0.3">
      <c r="A70" s="21"/>
      <c r="B70" s="21"/>
      <c r="C70" s="21"/>
      <c r="D70" s="21"/>
      <c r="E70" s="21"/>
      <c r="F70" s="21"/>
      <c r="G70" s="21"/>
    </row>
    <row r="71" spans="1:7" ht="16.149999999999999" customHeight="1" x14ac:dyDescent="0.25"/>
    <row r="72" spans="1:7" ht="16.149999999999999" customHeight="1" x14ac:dyDescent="0.25"/>
    <row r="73" spans="1:7" ht="16.149999999999999" customHeight="1" x14ac:dyDescent="0.25"/>
    <row r="74" spans="1:7" ht="16.149999999999999" customHeight="1" x14ac:dyDescent="0.25"/>
    <row r="75" spans="1:7" ht="14.25" customHeight="1" x14ac:dyDescent="0.25"/>
    <row r="76" spans="1:7" ht="14.25" customHeight="1" x14ac:dyDescent="0.25"/>
    <row r="77" spans="1:7" ht="14.25" customHeight="1" x14ac:dyDescent="0.25"/>
    <row r="78" spans="1:7" ht="14.25" customHeight="1" x14ac:dyDescent="0.3">
      <c r="A78" s="7"/>
      <c r="B78" s="7"/>
    </row>
    <row r="79" spans="1:7" ht="14.25" customHeight="1" x14ac:dyDescent="0.25">
      <c r="A79" s="12"/>
      <c r="B79" s="12"/>
      <c r="C79" s="12"/>
      <c r="D79" s="12"/>
      <c r="E79" s="12"/>
      <c r="F79" s="12"/>
      <c r="G79" s="12"/>
    </row>
    <row r="80" spans="1:7" ht="14.25" customHeight="1" x14ac:dyDescent="0.25">
      <c r="A80" s="13"/>
    </row>
    <row r="81" ht="14.25" customHeight="1" x14ac:dyDescent="0.25"/>
    <row r="82" ht="14.25" customHeight="1" x14ac:dyDescent="0.25"/>
    <row r="83" ht="14.25" customHeight="1" x14ac:dyDescent="0.25"/>
    <row r="84" ht="14.25" customHeight="1" x14ac:dyDescent="0.25"/>
  </sheetData>
  <mergeCells count="60">
    <mergeCell ref="A42:E42"/>
    <mergeCell ref="A69:G69"/>
    <mergeCell ref="A63:G63"/>
    <mergeCell ref="A64:G64"/>
    <mergeCell ref="A52:G52"/>
    <mergeCell ref="A53:G53"/>
    <mergeCell ref="A54:G54"/>
    <mergeCell ref="A55:G55"/>
    <mergeCell ref="A57:G57"/>
    <mergeCell ref="A61:G61"/>
    <mergeCell ref="A60:G60"/>
    <mergeCell ref="A62:G62"/>
    <mergeCell ref="A65:G65"/>
    <mergeCell ref="A66:G66"/>
    <mergeCell ref="A68:G68"/>
    <mergeCell ref="A1:G1"/>
    <mergeCell ref="A41:E41"/>
    <mergeCell ref="F11:G11"/>
    <mergeCell ref="B10:C10"/>
    <mergeCell ref="B8:C8"/>
    <mergeCell ref="B9:C9"/>
    <mergeCell ref="B11:C11"/>
    <mergeCell ref="A28:G28"/>
    <mergeCell ref="A39:XFD39"/>
    <mergeCell ref="B16:C16"/>
    <mergeCell ref="F7:G7"/>
    <mergeCell ref="B7:C7"/>
    <mergeCell ref="A27:G27"/>
    <mergeCell ref="A38:XFD38"/>
    <mergeCell ref="F8:G8"/>
    <mergeCell ref="F9:G9"/>
    <mergeCell ref="B12:C12"/>
    <mergeCell ref="F13:G13"/>
    <mergeCell ref="B14:C14"/>
    <mergeCell ref="B15:C15"/>
    <mergeCell ref="F14:G14"/>
    <mergeCell ref="D18:G18"/>
    <mergeCell ref="A18:C18"/>
    <mergeCell ref="A40:E40"/>
    <mergeCell ref="A22:B22"/>
    <mergeCell ref="A23:B23"/>
    <mergeCell ref="A24:B24"/>
    <mergeCell ref="A25:B25"/>
    <mergeCell ref="A26:B26"/>
    <mergeCell ref="A46:B46"/>
    <mergeCell ref="A67:G67"/>
    <mergeCell ref="A48:B48"/>
    <mergeCell ref="A20:G20"/>
    <mergeCell ref="A36:B36"/>
    <mergeCell ref="A37:B37"/>
    <mergeCell ref="C37:F37"/>
    <mergeCell ref="A50:B50"/>
    <mergeCell ref="A58:G58"/>
    <mergeCell ref="A59:G59"/>
    <mergeCell ref="A29:G29"/>
    <mergeCell ref="A31:B31"/>
    <mergeCell ref="A32:G32"/>
    <mergeCell ref="A34:B34"/>
    <mergeCell ref="A35:B35"/>
    <mergeCell ref="A56:G56"/>
  </mergeCells>
  <conditionalFormatting sqref="G41:G42">
    <cfRule type="cellIs" dxfId="0" priority="1" stopIfTrue="1" operator="lessThan">
      <formula>$H$10</formula>
    </cfRule>
  </conditionalFormatting>
  <hyperlinks>
    <hyperlink ref="A66:G66" r:id="rId1" display="https://deets.co.za/company.php?company=cape-town-international-convention-centre-company-soc-limited-rf&amp;utm_source=Website&amp;utm_medium=Website&amp;utm_campaign=Privacy+Policy+-+POPIA" xr:uid="{E8585F87-C187-154C-9E3F-3FE3883F8361}"/>
    <hyperlink ref="A67:G67" r:id="rId2" display="15.  The CTICC Terms and Conditions can be viewed at www.cticc.co.za/terms-conditions." xr:uid="{895A318B-99E9-674C-B777-4BECD37E3ED7}"/>
  </hyperlinks>
  <printOptions horizontalCentered="1"/>
  <pageMargins left="0.47244094488188981" right="0.47244094488188981" top="0.42" bottom="0.16" header="0.16" footer="0.16"/>
  <pageSetup paperSize="9" scale="57" fitToHeight="0" orientation="portrait" r:id="rId3"/>
  <headerFooter>
    <oddFooter>&amp;L&amp;1#&amp;"Calibri"&amp;10&amp;K000000This document is classified as: Business General</oddFooter>
  </headerFooter>
  <rowBreaks count="2" manualBreakCount="2">
    <brk id="27" max="6" man="1"/>
    <brk id="68" max="6" man="1"/>
  </rowBreaks>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Information Technology</vt:lpstr>
      <vt:lpstr>'Information Technology'!Print_Area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Juanita De Lille</dc:creator>
  <cp:lastModifiedBy>Juanita De Lille</cp:lastModifiedBy>
  <cp:lastPrinted>2023-08-18T08:16:57Z</cp:lastPrinted>
  <dcterms:created xsi:type="dcterms:W3CDTF">2015-10-08T07:21:34Z</dcterms:created>
  <dcterms:modified xsi:type="dcterms:W3CDTF">2026-01-22T09:56:17Z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518e53f-798e-43aa-978d-c3fda1f3a682_Enabled">
    <vt:lpwstr>true</vt:lpwstr>
  </property>
  <property fmtid="{D5CDD505-2E9C-101B-9397-08002B2CF9AE}" pid="3" name="MSIP_Label_a518e53f-798e-43aa-978d-c3fda1f3a682_SetDate">
    <vt:lpwstr>2022-10-06T15:49:40Z</vt:lpwstr>
  </property>
  <property fmtid="{D5CDD505-2E9C-101B-9397-08002B2CF9AE}" pid="4" name="MSIP_Label_a518e53f-798e-43aa-978d-c3fda1f3a682_Method">
    <vt:lpwstr>Privileged</vt:lpwstr>
  </property>
  <property fmtid="{D5CDD505-2E9C-101B-9397-08002B2CF9AE}" pid="5" name="MSIP_Label_a518e53f-798e-43aa-978d-c3fda1f3a682_Name">
    <vt:lpwstr>PG - Internal Use</vt:lpwstr>
  </property>
  <property fmtid="{D5CDD505-2E9C-101B-9397-08002B2CF9AE}" pid="6" name="MSIP_Label_a518e53f-798e-43aa-978d-c3fda1f3a682_SiteId">
    <vt:lpwstr>3596192b-fdf5-4e2c-a6fa-acb706c963d8</vt:lpwstr>
  </property>
  <property fmtid="{D5CDD505-2E9C-101B-9397-08002B2CF9AE}" pid="7" name="MSIP_Label_a518e53f-798e-43aa-978d-c3fda1f3a682_ActionId">
    <vt:lpwstr>c1eb25ee-3201-484f-a4c9-73a8338aacb1</vt:lpwstr>
  </property>
  <property fmtid="{D5CDD505-2E9C-101B-9397-08002B2CF9AE}" pid="8" name="MSIP_Label_a518e53f-798e-43aa-978d-c3fda1f3a682_ContentBits">
    <vt:lpwstr>1</vt:lpwstr>
  </property>
  <property fmtid="{D5CDD505-2E9C-101B-9397-08002B2CF9AE}" pid="9" name="MSIP_Label_35110f55-4cc2-4717-92ab-8b0983adb291_Enabled">
    <vt:lpwstr>true</vt:lpwstr>
  </property>
  <property fmtid="{D5CDD505-2E9C-101B-9397-08002B2CF9AE}" pid="10" name="MSIP_Label_35110f55-4cc2-4717-92ab-8b0983adb291_SetDate">
    <vt:lpwstr>2023-06-02T15:58:15Z</vt:lpwstr>
  </property>
  <property fmtid="{D5CDD505-2E9C-101B-9397-08002B2CF9AE}" pid="11" name="MSIP_Label_35110f55-4cc2-4717-92ab-8b0983adb291_Method">
    <vt:lpwstr>Standard</vt:lpwstr>
  </property>
  <property fmtid="{D5CDD505-2E9C-101B-9397-08002B2CF9AE}" pid="12" name="MSIP_Label_35110f55-4cc2-4717-92ab-8b0983adb291_Name">
    <vt:lpwstr>General</vt:lpwstr>
  </property>
  <property fmtid="{D5CDD505-2E9C-101B-9397-08002B2CF9AE}" pid="13" name="MSIP_Label_35110f55-4cc2-4717-92ab-8b0983adb291_SiteId">
    <vt:lpwstr>e03c85dc-dee1-4596-abbe-0c9d32a6a6f6</vt:lpwstr>
  </property>
  <property fmtid="{D5CDD505-2E9C-101B-9397-08002B2CF9AE}" pid="14" name="MSIP_Label_35110f55-4cc2-4717-92ab-8b0983adb291_ActionId">
    <vt:lpwstr>8bfebed1-4771-4823-ab37-43c5bad6ff45</vt:lpwstr>
  </property>
  <property fmtid="{D5CDD505-2E9C-101B-9397-08002B2CF9AE}" pid="15" name="MSIP_Label_35110f55-4cc2-4717-92ab-8b0983adb291_ContentBits">
    <vt:lpwstr>2</vt:lpwstr>
  </property>
</Properties>
</file>